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Public\Work\Alpha\Поддержка\2711\"/>
    </mc:Choice>
  </mc:AlternateContent>
  <bookViews>
    <workbookView xWindow="8955" yWindow="315" windowWidth="11880" windowHeight="9240"/>
  </bookViews>
  <sheets>
    <sheet name="Лист1" sheetId="1" r:id="rId1"/>
    <sheet name="Лист2" sheetId="2" r:id="rId2"/>
    <sheet name="Лист3" sheetId="3" r:id="rId3"/>
  </sheets>
  <definedNames>
    <definedName name="_GoBack" localSheetId="0">Лист1!$C$237</definedName>
    <definedName name="_xlnm.Print_Area" localSheetId="0">Лист1!$A$4:$F$256</definedName>
  </definedNames>
  <calcPr calcId="152511"/>
</workbook>
</file>

<file path=xl/calcChain.xml><?xml version="1.0" encoding="utf-8"?>
<calcChain xmlns="http://schemas.openxmlformats.org/spreadsheetml/2006/main">
  <c r="D236" i="1" l="1"/>
  <c r="E236" i="1" s="1"/>
  <c r="D166" i="1"/>
  <c r="E166" i="1" s="1"/>
  <c r="D199" i="1"/>
  <c r="E199" i="1" s="1"/>
  <c r="D39" i="1"/>
  <c r="E39" i="1" s="1"/>
  <c r="D81" i="1"/>
  <c r="E81" i="1" s="1"/>
  <c r="B257" i="1"/>
  <c r="D29" i="1" l="1"/>
  <c r="E29" i="1" s="1"/>
  <c r="D28" i="1"/>
  <c r="E28" i="1" s="1"/>
  <c r="C257" i="1"/>
  <c r="D183" i="1"/>
  <c r="E183" i="1" s="1"/>
  <c r="D256" i="1"/>
  <c r="E256" i="1" s="1"/>
  <c r="D255" i="1"/>
  <c r="E255" i="1" s="1"/>
  <c r="D254" i="1"/>
  <c r="E254" i="1" s="1"/>
  <c r="D253" i="1"/>
  <c r="E253" i="1" s="1"/>
  <c r="D252" i="1"/>
  <c r="E252" i="1" s="1"/>
  <c r="D251" i="1"/>
  <c r="E251" i="1" s="1"/>
  <c r="D250" i="1"/>
  <c r="E250" i="1" s="1"/>
  <c r="D249" i="1"/>
  <c r="E249" i="1" s="1"/>
  <c r="D248" i="1"/>
  <c r="E248" i="1" s="1"/>
  <c r="D247" i="1"/>
  <c r="E247" i="1" s="1"/>
  <c r="D246" i="1"/>
  <c r="E246" i="1" s="1"/>
  <c r="D245" i="1"/>
  <c r="E245" i="1" s="1"/>
  <c r="D244" i="1"/>
  <c r="E244" i="1" s="1"/>
  <c r="D243" i="1"/>
  <c r="E243" i="1" s="1"/>
  <c r="D242" i="1"/>
  <c r="E242" i="1" s="1"/>
  <c r="D241" i="1"/>
  <c r="E241" i="1" s="1"/>
  <c r="D240" i="1"/>
  <c r="E240" i="1" s="1"/>
  <c r="D238" i="1"/>
  <c r="E238" i="1" s="1"/>
  <c r="D237" i="1"/>
  <c r="E237" i="1" s="1"/>
  <c r="D235" i="1"/>
  <c r="E235" i="1" s="1"/>
  <c r="D234" i="1"/>
  <c r="E234" i="1" s="1"/>
  <c r="D233" i="1"/>
  <c r="E233" i="1" s="1"/>
  <c r="D231" i="1"/>
  <c r="E231" i="1" s="1"/>
  <c r="D230" i="1"/>
  <c r="E230" i="1" s="1"/>
  <c r="D229" i="1"/>
  <c r="E229" i="1" s="1"/>
  <c r="D228" i="1"/>
  <c r="E228" i="1" s="1"/>
  <c r="D227" i="1"/>
  <c r="E227" i="1" s="1"/>
  <c r="D226" i="1"/>
  <c r="E226" i="1" s="1"/>
  <c r="D225" i="1"/>
  <c r="E225" i="1" s="1"/>
  <c r="D224" i="1"/>
  <c r="E224" i="1" s="1"/>
  <c r="D223" i="1"/>
  <c r="E223" i="1" s="1"/>
  <c r="D222" i="1"/>
  <c r="E222" i="1" s="1"/>
  <c r="D221" i="1"/>
  <c r="E221" i="1" s="1"/>
  <c r="D220" i="1"/>
  <c r="E220" i="1" s="1"/>
  <c r="D218" i="1"/>
  <c r="E218" i="1" s="1"/>
  <c r="D217" i="1"/>
  <c r="E217" i="1" s="1"/>
  <c r="D216" i="1"/>
  <c r="E216" i="1" s="1"/>
  <c r="D215" i="1"/>
  <c r="E215" i="1" s="1"/>
  <c r="D214" i="1"/>
  <c r="E214" i="1" s="1"/>
  <c r="D213" i="1"/>
  <c r="E213" i="1" s="1"/>
  <c r="D212" i="1"/>
  <c r="E212" i="1" s="1"/>
  <c r="D211" i="1"/>
  <c r="E211" i="1" s="1"/>
  <c r="D210" i="1"/>
  <c r="E210" i="1" s="1"/>
  <c r="D208" i="1"/>
  <c r="E208" i="1" s="1"/>
  <c r="D207" i="1"/>
  <c r="E207" i="1" s="1"/>
  <c r="D206" i="1"/>
  <c r="E206" i="1" s="1"/>
  <c r="D205" i="1"/>
  <c r="E205" i="1" s="1"/>
  <c r="D204" i="1"/>
  <c r="E204" i="1" s="1"/>
  <c r="D202" i="1"/>
  <c r="E202" i="1" s="1"/>
  <c r="D201" i="1"/>
  <c r="E201" i="1" s="1"/>
  <c r="D200" i="1"/>
  <c r="E200" i="1" s="1"/>
  <c r="D198" i="1"/>
  <c r="E198" i="1" s="1"/>
  <c r="D197" i="1"/>
  <c r="E197" i="1" s="1"/>
  <c r="D196" i="1"/>
  <c r="E196" i="1" s="1"/>
  <c r="D195" i="1"/>
  <c r="E195" i="1" s="1"/>
  <c r="D194" i="1"/>
  <c r="E194" i="1" s="1"/>
  <c r="D193" i="1"/>
  <c r="E193" i="1" s="1"/>
  <c r="D192" i="1"/>
  <c r="E192" i="1" s="1"/>
  <c r="D190" i="1"/>
  <c r="E190" i="1" s="1"/>
  <c r="D189" i="1"/>
  <c r="E189" i="1" s="1"/>
  <c r="D188" i="1"/>
  <c r="E188" i="1" s="1"/>
  <c r="D187" i="1"/>
  <c r="E187" i="1" s="1"/>
  <c r="D186" i="1"/>
  <c r="E186" i="1" s="1"/>
  <c r="D185" i="1"/>
  <c r="E185" i="1" s="1"/>
  <c r="D184" i="1"/>
  <c r="E184" i="1" s="1"/>
  <c r="D182" i="1"/>
  <c r="E182" i="1" s="1"/>
  <c r="D181" i="1"/>
  <c r="E181" i="1" s="1"/>
  <c r="D180" i="1"/>
  <c r="E180" i="1" s="1"/>
  <c r="D179" i="1"/>
  <c r="E179" i="1" s="1"/>
  <c r="D178" i="1"/>
  <c r="E178" i="1" s="1"/>
  <c r="D177" i="1"/>
  <c r="E177" i="1" s="1"/>
  <c r="D176" i="1"/>
  <c r="E176" i="1" s="1"/>
  <c r="D175" i="1"/>
  <c r="E175" i="1" s="1"/>
  <c r="D174" i="1"/>
  <c r="E174" i="1" s="1"/>
  <c r="D173" i="1"/>
  <c r="E173" i="1" s="1"/>
  <c r="D171" i="1"/>
  <c r="E171" i="1" s="1"/>
  <c r="D170" i="1"/>
  <c r="E170" i="1" s="1"/>
  <c r="D169" i="1"/>
  <c r="E169" i="1" s="1"/>
  <c r="D168" i="1"/>
  <c r="E168" i="1" s="1"/>
  <c r="D167" i="1"/>
  <c r="E167" i="1" s="1"/>
  <c r="D165" i="1"/>
  <c r="E165" i="1" s="1"/>
  <c r="D164" i="1"/>
  <c r="E164" i="1" s="1"/>
  <c r="D163" i="1"/>
  <c r="E163" i="1" s="1"/>
  <c r="D162" i="1"/>
  <c r="E162" i="1" s="1"/>
  <c r="D161" i="1"/>
  <c r="E161" i="1" s="1"/>
  <c r="D160" i="1"/>
  <c r="E160" i="1" s="1"/>
  <c r="D159" i="1"/>
  <c r="E159" i="1" s="1"/>
  <c r="D158" i="1"/>
  <c r="E158" i="1" s="1"/>
  <c r="D157" i="1"/>
  <c r="E157" i="1" s="1"/>
  <c r="D156" i="1"/>
  <c r="E156" i="1" s="1"/>
  <c r="D155" i="1"/>
  <c r="E155" i="1" s="1"/>
  <c r="D154" i="1"/>
  <c r="E154" i="1" s="1"/>
  <c r="D153" i="1"/>
  <c r="E153" i="1" s="1"/>
  <c r="D152" i="1"/>
  <c r="E152" i="1" s="1"/>
  <c r="D151" i="1"/>
  <c r="E151" i="1" s="1"/>
  <c r="D150" i="1"/>
  <c r="E150" i="1" s="1"/>
  <c r="D149" i="1"/>
  <c r="E149" i="1" s="1"/>
  <c r="D147" i="1"/>
  <c r="E147" i="1" s="1"/>
  <c r="D146" i="1"/>
  <c r="E146" i="1" s="1"/>
  <c r="D145" i="1"/>
  <c r="E145" i="1" s="1"/>
  <c r="D144" i="1"/>
  <c r="E144" i="1" s="1"/>
  <c r="D142" i="1"/>
  <c r="E142" i="1" s="1"/>
  <c r="D141" i="1"/>
  <c r="E141" i="1" s="1"/>
  <c r="D139" i="1"/>
  <c r="E139" i="1" s="1"/>
  <c r="D138" i="1"/>
  <c r="E138" i="1" s="1"/>
  <c r="D137" i="1"/>
  <c r="E137" i="1" s="1"/>
  <c r="D136" i="1"/>
  <c r="E136" i="1" s="1"/>
  <c r="D135" i="1"/>
  <c r="E135" i="1" s="1"/>
  <c r="D134" i="1"/>
  <c r="E134" i="1" s="1"/>
  <c r="D133" i="1"/>
  <c r="E133" i="1" s="1"/>
  <c r="D131" i="1"/>
  <c r="E131" i="1" s="1"/>
  <c r="D129" i="1"/>
  <c r="E129" i="1" s="1"/>
  <c r="D128" i="1"/>
  <c r="E128" i="1" s="1"/>
  <c r="D127" i="1"/>
  <c r="E127" i="1" s="1"/>
  <c r="D126" i="1"/>
  <c r="E126" i="1" s="1"/>
  <c r="D125" i="1"/>
  <c r="E125" i="1" s="1"/>
  <c r="D124" i="1"/>
  <c r="E124" i="1" s="1"/>
  <c r="D123" i="1"/>
  <c r="E123" i="1" s="1"/>
  <c r="D122" i="1"/>
  <c r="E122" i="1" s="1"/>
  <c r="D121" i="1"/>
  <c r="E121" i="1" s="1"/>
  <c r="D120" i="1"/>
  <c r="E120" i="1" s="1"/>
  <c r="D119" i="1"/>
  <c r="E119" i="1" s="1"/>
  <c r="D118" i="1"/>
  <c r="E118" i="1" s="1"/>
  <c r="D117" i="1"/>
  <c r="E117" i="1" s="1"/>
  <c r="D116" i="1"/>
  <c r="E116" i="1" s="1"/>
  <c r="D115" i="1"/>
  <c r="E115" i="1" s="1"/>
  <c r="D113" i="1"/>
  <c r="E113" i="1" s="1"/>
  <c r="D112" i="1"/>
  <c r="E112" i="1" s="1"/>
  <c r="D111" i="1"/>
  <c r="E111" i="1" s="1"/>
  <c r="D109" i="1"/>
  <c r="E109" i="1" s="1"/>
  <c r="D108" i="1"/>
  <c r="E108" i="1" s="1"/>
  <c r="D107" i="1"/>
  <c r="E107" i="1" s="1"/>
  <c r="D106" i="1"/>
  <c r="E106" i="1" s="1"/>
  <c r="D105" i="1"/>
  <c r="E105" i="1" s="1"/>
  <c r="D103" i="1"/>
  <c r="E103" i="1" s="1"/>
  <c r="D102" i="1"/>
  <c r="E102" i="1" s="1"/>
  <c r="D101" i="1"/>
  <c r="E101" i="1" s="1"/>
  <c r="D100" i="1"/>
  <c r="E100" i="1" s="1"/>
  <c r="D99" i="1"/>
  <c r="E99" i="1" s="1"/>
  <c r="D98" i="1"/>
  <c r="E98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8" i="1"/>
  <c r="E88" i="1" s="1"/>
  <c r="D87" i="1"/>
  <c r="E87" i="1" s="1"/>
  <c r="D86" i="1"/>
  <c r="E86" i="1" s="1"/>
  <c r="D85" i="1"/>
  <c r="E85" i="1" s="1"/>
  <c r="D84" i="1"/>
  <c r="E84" i="1" s="1"/>
  <c r="D82" i="1"/>
  <c r="E82" i="1" s="1"/>
  <c r="D80" i="1"/>
  <c r="E80" i="1" s="1"/>
  <c r="D78" i="1"/>
  <c r="E78" i="1" s="1"/>
  <c r="D77" i="1"/>
  <c r="E77" i="1" s="1"/>
  <c r="D76" i="1"/>
  <c r="E76" i="1" s="1"/>
  <c r="D75" i="1"/>
  <c r="E75" i="1" s="1"/>
  <c r="D74" i="1"/>
  <c r="E74" i="1" s="1"/>
  <c r="D73" i="1"/>
  <c r="E73" i="1" s="1"/>
  <c r="D72" i="1"/>
  <c r="E72" i="1" s="1"/>
  <c r="D71" i="1"/>
  <c r="E71" i="1" s="1"/>
  <c r="D70" i="1"/>
  <c r="E70" i="1" s="1"/>
  <c r="D68" i="1"/>
  <c r="E68" i="1" s="1"/>
  <c r="D67" i="1"/>
  <c r="E67" i="1" s="1"/>
  <c r="D66" i="1"/>
  <c r="E66" i="1" s="1"/>
  <c r="D65" i="1"/>
  <c r="E65" i="1" s="1"/>
  <c r="D64" i="1"/>
  <c r="E64" i="1" s="1"/>
  <c r="D63" i="1"/>
  <c r="E63" i="1" s="1"/>
  <c r="D62" i="1"/>
  <c r="E62" i="1" s="1"/>
  <c r="D61" i="1"/>
  <c r="E61" i="1" s="1"/>
  <c r="D60" i="1"/>
  <c r="E60" i="1" s="1"/>
  <c r="D59" i="1"/>
  <c r="E59" i="1" s="1"/>
  <c r="D58" i="1"/>
  <c r="E58" i="1" s="1"/>
  <c r="D57" i="1"/>
  <c r="E57" i="1" s="1"/>
  <c r="D56" i="1"/>
  <c r="E56" i="1" s="1"/>
  <c r="D55" i="1"/>
  <c r="E55" i="1" s="1"/>
  <c r="D54" i="1"/>
  <c r="E54" i="1" s="1"/>
  <c r="D53" i="1"/>
  <c r="E53" i="1" s="1"/>
  <c r="D52" i="1"/>
  <c r="E52" i="1" s="1"/>
  <c r="D51" i="1"/>
  <c r="E51" i="1" s="1"/>
  <c r="D50" i="1"/>
  <c r="E50" i="1" s="1"/>
  <c r="D49" i="1"/>
  <c r="E49" i="1" s="1"/>
  <c r="D48" i="1"/>
  <c r="E48" i="1" s="1"/>
  <c r="D47" i="1"/>
  <c r="E47" i="1" s="1"/>
  <c r="D46" i="1"/>
  <c r="E46" i="1" s="1"/>
  <c r="D45" i="1"/>
  <c r="E45" i="1" s="1"/>
  <c r="D44" i="1"/>
  <c r="E44" i="1" s="1"/>
  <c r="D43" i="1"/>
  <c r="E43" i="1" s="1"/>
  <c r="D41" i="1"/>
  <c r="E41" i="1" s="1"/>
  <c r="D38" i="1"/>
  <c r="E38" i="1" s="1"/>
  <c r="D36" i="1"/>
  <c r="E36" i="1" s="1"/>
  <c r="D35" i="1"/>
  <c r="E35" i="1" s="1"/>
  <c r="D34" i="1"/>
  <c r="E34" i="1" s="1"/>
  <c r="D33" i="1"/>
  <c r="E33" i="1" s="1"/>
  <c r="D32" i="1"/>
  <c r="E32" i="1" s="1"/>
  <c r="D30" i="1"/>
  <c r="E30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8" i="1"/>
  <c r="E18" i="1" s="1"/>
  <c r="D17" i="1"/>
  <c r="E17" i="1" s="1"/>
  <c r="D16" i="1"/>
  <c r="E16" i="1" s="1"/>
  <c r="D15" i="1"/>
  <c r="E15" i="1" s="1"/>
  <c r="D14" i="1"/>
  <c r="E14" i="1" s="1"/>
  <c r="D13" i="1"/>
  <c r="E13" i="1" s="1"/>
  <c r="D12" i="1"/>
  <c r="E12" i="1" s="1"/>
  <c r="D11" i="1"/>
  <c r="E11" i="1" s="1"/>
  <c r="D10" i="1"/>
  <c r="E10" i="1" s="1"/>
  <c r="D8" i="1"/>
  <c r="E8" i="1" s="1"/>
  <c r="D257" i="1" l="1"/>
  <c r="E257" i="1" s="1"/>
</calcChain>
</file>

<file path=xl/sharedStrings.xml><?xml version="1.0" encoding="utf-8"?>
<sst xmlns="http://schemas.openxmlformats.org/spreadsheetml/2006/main" count="480" uniqueCount="366">
  <si>
    <t>Стоимость авиационного керосина в аэропортах Российской Федерации</t>
  </si>
  <si>
    <t>Рост/снижение стоимости ТС-1 (руб)</t>
  </si>
  <si>
    <t>Рост/снижение стоимости ТС-1 (%)</t>
  </si>
  <si>
    <t xml:space="preserve">    Юридическое лицо</t>
  </si>
  <si>
    <t>Тюменская область</t>
  </si>
  <si>
    <t>Тюмень (Рощино)</t>
  </si>
  <si>
    <t>ООО «Лукойл-Аэро-Тюмень»</t>
  </si>
  <si>
    <t>Ханты-Мансийский автономный округ</t>
  </si>
  <si>
    <t>Белоярский</t>
  </si>
  <si>
    <t>ОАО «Аэропорт Белоярский»</t>
  </si>
  <si>
    <t>Березово</t>
  </si>
  <si>
    <t>Березовский филиал ОАО «Аэропорт Сургут»</t>
  </si>
  <si>
    <t>Когалым</t>
  </si>
  <si>
    <t>ООО «Лукойл-Аэро-Сургут»</t>
  </si>
  <si>
    <t>Нижневартовск</t>
  </si>
  <si>
    <t>ОАО «Нижневартовскавиа»</t>
  </si>
  <si>
    <t>Нягань</t>
  </si>
  <si>
    <t>ОАО «Аэропорт Нягань»</t>
  </si>
  <si>
    <t>Советский</t>
  </si>
  <si>
    <t>ООО «Аэропорт Советский»</t>
  </si>
  <si>
    <t>Сургут</t>
  </si>
  <si>
    <t>Урай</t>
  </si>
  <si>
    <t>ОАО «Аэропорт Урай»</t>
  </si>
  <si>
    <t>Ханты-Мансийск</t>
  </si>
  <si>
    <t>ОАО «Юграавиа»</t>
  </si>
  <si>
    <t>Ямало-Ненецкий автономный округ</t>
  </si>
  <si>
    <t>Мыс Каменный</t>
  </si>
  <si>
    <t>Мыс Каменский филиал ОАО «Аэропорт Сургут»</t>
  </si>
  <si>
    <t>Надым</t>
  </si>
  <si>
    <t>ОАО «Надымское авиапредприятие»</t>
  </si>
  <si>
    <t>Новый Уренгой</t>
  </si>
  <si>
    <t>Ноябрьск</t>
  </si>
  <si>
    <t>Ноябрьский  филиал ОАО «Аэропорт Сургут»</t>
  </si>
  <si>
    <t>Салехард</t>
  </si>
  <si>
    <t>ОАО «Аэропорт Салехард»</t>
  </si>
  <si>
    <t>Тарко-Сале</t>
  </si>
  <si>
    <t>ГУП ЯНАО «Аэропорт Тарко-Сале»</t>
  </si>
  <si>
    <t>Толька</t>
  </si>
  <si>
    <t>ГУП ЯНАО «Аэропорты Мангазеи»</t>
  </si>
  <si>
    <t>Уренгой</t>
  </si>
  <si>
    <t>Ямбург</t>
  </si>
  <si>
    <t>Ямбургский филиал ООО АП «Газпромавиа»</t>
  </si>
  <si>
    <t>Иркутская область</t>
  </si>
  <si>
    <t>Иркутск</t>
  </si>
  <si>
    <t>ООО «ТЗК Иркутск»</t>
  </si>
  <si>
    <t>ЗАО «ВСТК»</t>
  </si>
  <si>
    <t>Братск</t>
  </si>
  <si>
    <t>ОАО «Аэропорт Братск»</t>
  </si>
  <si>
    <t>Усть-Кут</t>
  </si>
  <si>
    <t>ООО «Аэрофьюэлз Усть-Кут»</t>
  </si>
  <si>
    <t>Бодайбо</t>
  </si>
  <si>
    <t>ЗАО «Ленсиб»</t>
  </si>
  <si>
    <t>Забайкальский край</t>
  </si>
  <si>
    <t>Чита</t>
  </si>
  <si>
    <t>ЗАО «СибавиаТЭК»</t>
  </si>
  <si>
    <t>Республика Бурятия</t>
  </si>
  <si>
    <t>Улан-Удэ</t>
  </si>
  <si>
    <t>ООО «Аэрофьюэлз Улан-Удэ»</t>
  </si>
  <si>
    <t>Республика (Саха) Якутия</t>
  </si>
  <si>
    <t>Мирный</t>
  </si>
  <si>
    <t>Мирнинское авиапредприятие</t>
  </si>
  <si>
    <t>Ленск</t>
  </si>
  <si>
    <t>Айхал</t>
  </si>
  <si>
    <t>Полярный</t>
  </si>
  <si>
    <t>Оленек</t>
  </si>
  <si>
    <t>Саскылах</t>
  </si>
  <si>
    <t>Алдан</t>
  </si>
  <si>
    <t>ФКП «Аэропорты Севера»</t>
  </si>
  <si>
    <t>Батагай</t>
  </si>
  <si>
    <t>Верхневилюйск</t>
  </si>
  <si>
    <t>Вилюйск</t>
  </si>
  <si>
    <t>Депутатский</t>
  </si>
  <si>
    <t>Зырянка</t>
  </si>
  <si>
    <t>Нерюнгри</t>
  </si>
  <si>
    <t>Нюрба</t>
  </si>
  <si>
    <t>Олекминск</t>
  </si>
  <si>
    <t>Сангар</t>
  </si>
  <si>
    <t>Сунтар</t>
  </si>
  <si>
    <t>Усть-Мая</t>
  </si>
  <si>
    <t>Чокурдах</t>
  </si>
  <si>
    <t>Маган (Якутский)</t>
  </si>
  <si>
    <t>Среднеколымск</t>
  </si>
  <si>
    <t>Усть-Нера</t>
  </si>
  <si>
    <t>Хандыга</t>
  </si>
  <si>
    <t>Жиганск</t>
  </si>
  <si>
    <t>Саккырыр</t>
  </si>
  <si>
    <t>Талакан</t>
  </si>
  <si>
    <t>Чукотский автономный округ</t>
  </si>
  <si>
    <t>Анадырь</t>
  </si>
  <si>
    <t>ГУП ЧАО а/п Анадырь</t>
  </si>
  <si>
    <t>Кепервеем</t>
  </si>
  <si>
    <t>ФКП «Аэропорты Чукотки»</t>
  </si>
  <si>
    <t>Залив Креста</t>
  </si>
  <si>
    <t>Марково</t>
  </si>
  <si>
    <t>Беринговский</t>
  </si>
  <si>
    <t>Провидения</t>
  </si>
  <si>
    <t>Омолон</t>
  </si>
  <si>
    <t>Лаврентия</t>
  </si>
  <si>
    <t>Певек</t>
  </si>
  <si>
    <t>Магаданская область</t>
  </si>
  <si>
    <t>Магадан</t>
  </si>
  <si>
    <t>Омсукчан</t>
  </si>
  <si>
    <t>ООО «AD REM»</t>
  </si>
  <si>
    <t>Хабаровский край</t>
  </si>
  <si>
    <t>Хабаровск</t>
  </si>
  <si>
    <t>ОАО «Хабаровский аэропорт»</t>
  </si>
  <si>
    <t>ООО «ТЗК-Аэро»</t>
  </si>
  <si>
    <t>Комсомольск-на-Амуре</t>
  </si>
  <si>
    <t>ОАО «Комсомольский-на-Амуре аэропорт»</t>
  </si>
  <si>
    <t>Хабаровск (МВЛ)</t>
  </si>
  <si>
    <t>ОАО «Авиакомпания Восток»</t>
  </si>
  <si>
    <t>Полины Осипенко</t>
  </si>
  <si>
    <t>Нелькан</t>
  </si>
  <si>
    <t>Тукчи</t>
  </si>
  <si>
    <t>Ургалан</t>
  </si>
  <si>
    <t>ОАО «Артель старателей «Амур»</t>
  </si>
  <si>
    <t>Богородское</t>
  </si>
  <si>
    <t>ФКП «Аэропорты Дальнего Востока»</t>
  </si>
  <si>
    <t>Чумикан</t>
  </si>
  <si>
    <t>Николаевск-на-Амуре</t>
  </si>
  <si>
    <t>ООО «Фолград»</t>
  </si>
  <si>
    <t>Охотск</t>
  </si>
  <si>
    <t>Сахалинская область</t>
  </si>
  <si>
    <t>ЗАО «Топливно-обеспечивающая компания»</t>
  </si>
  <si>
    <t>Южно-Сахалинск</t>
  </si>
  <si>
    <t>ООО «Аэрофьюэлз Камчатка»</t>
  </si>
  <si>
    <t>Оха</t>
  </si>
  <si>
    <t>ОАО «Сахалинский аэропорт Оха»</t>
  </si>
  <si>
    <t>Ноглики</t>
  </si>
  <si>
    <t>ОАО «Аэропорт Ноглики»</t>
  </si>
  <si>
    <t>Зональное</t>
  </si>
  <si>
    <t>ОАО «Авиапредприятие Зональное»</t>
  </si>
  <si>
    <t>Южно-Курильск</t>
  </si>
  <si>
    <t>Амурская область</t>
  </si>
  <si>
    <t>Благовещенск</t>
  </si>
  <si>
    <t>ГУП Амурской области «Аэропорт Благовещенск»</t>
  </si>
  <si>
    <t>ООО «Аэрофьюэлз Благовещенск»</t>
  </si>
  <si>
    <t>Тында</t>
  </si>
  <si>
    <t>Зея</t>
  </si>
  <si>
    <t>Экимчан</t>
  </si>
  <si>
    <t>Приморский край</t>
  </si>
  <si>
    <t>Владивосток</t>
  </si>
  <si>
    <t>ООО «РН-Аэро»</t>
  </si>
  <si>
    <t>ООО «ТЗК ДВ»</t>
  </si>
  <si>
    <t>Красноярский край</t>
  </si>
  <si>
    <t>Красноярск(Емельяново)</t>
  </si>
  <si>
    <t>Красноярск(Черемшанка)</t>
  </si>
  <si>
    <t>Норильск</t>
  </si>
  <si>
    <t>ООО «Аэропорт Норильск»</t>
  </si>
  <si>
    <t>Абакан</t>
  </si>
  <si>
    <t>Туруханск</t>
  </si>
  <si>
    <t>ФКП «Аэропорты Красноярья»</t>
  </si>
  <si>
    <t>Подкаменная Тунгуска</t>
  </si>
  <si>
    <t>Кодинск</t>
  </si>
  <si>
    <t>Северо-Енисейск</t>
  </si>
  <si>
    <t>Тура</t>
  </si>
  <si>
    <t>ГП КК «КрасАвиа»</t>
  </si>
  <si>
    <t>Тура (МВЛ)</t>
  </si>
  <si>
    <t>Байкит</t>
  </si>
  <si>
    <t>Ванавара</t>
  </si>
  <si>
    <t>Хатанга</t>
  </si>
  <si>
    <t>Диксон</t>
  </si>
  <si>
    <t>Енисейск</t>
  </si>
  <si>
    <t>Западная Сибирь</t>
  </si>
  <si>
    <t>Толмачево</t>
  </si>
  <si>
    <t>ЗАО «Газпромнефть-Аэро Новосибирск»</t>
  </si>
  <si>
    <t>Омск</t>
  </si>
  <si>
    <t>ООО «ТЗК Омск (Центральный)</t>
  </si>
  <si>
    <t>Новокузнецк</t>
  </si>
  <si>
    <t>ООО «Аэрокузбасс»</t>
  </si>
  <si>
    <t>Томск</t>
  </si>
  <si>
    <t>Кемерово</t>
  </si>
  <si>
    <t>ЗАО «ТЗК аэропорта Кемерово»</t>
  </si>
  <si>
    <t>Стрежевой</t>
  </si>
  <si>
    <t>Республика Алтай</t>
  </si>
  <si>
    <t>Барнаул</t>
  </si>
  <si>
    <t>ОАО «Авиапредприятие «Алтай»</t>
  </si>
  <si>
    <t>Горно-Алтайск</t>
  </si>
  <si>
    <t>Уральский Федеральный округ</t>
  </si>
  <si>
    <t>Кольцово (Екатеринбург)</t>
  </si>
  <si>
    <t>ЗАО ТЗК «Кольцово»</t>
  </si>
  <si>
    <t>Баландино (Челябинск)</t>
  </si>
  <si>
    <t>ООО «Лукойл-Аэро Челябинск»</t>
  </si>
  <si>
    <t>Курган</t>
  </si>
  <si>
    <t>ООО «Аэрофьюэлз Курган»</t>
  </si>
  <si>
    <t>Магнитогорск</t>
  </si>
  <si>
    <t>ФГУП «Магнитогорское авиапредприятие»</t>
  </si>
  <si>
    <t>Приволжский Федеральный округ</t>
  </si>
  <si>
    <t>Самара (Курумоч)</t>
  </si>
  <si>
    <t>ООО «Лукойл-Аэро Самара»</t>
  </si>
  <si>
    <t>Уфа</t>
  </si>
  <si>
    <t>ОАО «Международный аэропорт Уфа»</t>
  </si>
  <si>
    <t>ООО «Фирма Аэрофьюэлз Уфа»</t>
  </si>
  <si>
    <t>Казань</t>
  </si>
  <si>
    <t>Оренбург</t>
  </si>
  <si>
    <t>Нижний Новгород</t>
  </si>
  <si>
    <t>ООО «Лукойл-Аэро Нижний Новгород»</t>
  </si>
  <si>
    <t>ЗАО ТЗК «Аэрофьюэлз Нижний Новгород»</t>
  </si>
  <si>
    <t>Саратов</t>
  </si>
  <si>
    <t>ОАО «Саратовские авиалинии»</t>
  </si>
  <si>
    <t>Пермь</t>
  </si>
  <si>
    <t>ООО «Лукойл-Аэро Пермь»</t>
  </si>
  <si>
    <t>ООО «Аэрофьюэлз-Пермь»</t>
  </si>
  <si>
    <t>Орск</t>
  </si>
  <si>
    <t>ЗАО «Газпромнефть-Аэро» филиал «Оренбург»</t>
  </si>
  <si>
    <t>Ульяновск (Восточный)</t>
  </si>
  <si>
    <t>ЗАО «Аэрофьюэлз Ульяновск»</t>
  </si>
  <si>
    <t>ЗАО «Газпромнефть-Аэро» филиал «Ульяновск»</t>
  </si>
  <si>
    <t>Ульяновск (Центральный)</t>
  </si>
  <si>
    <t>Бегишево (Нижнекамск)</t>
  </si>
  <si>
    <t>ОАО «Аэропорт «Бегишево»</t>
  </si>
  <si>
    <t>Чебоксары</t>
  </si>
  <si>
    <t>Пенза</t>
  </si>
  <si>
    <t>ГБУ Пензенской области «Аэропорт города Пензы»</t>
  </si>
  <si>
    <t>Киров</t>
  </si>
  <si>
    <t>ООО «ТЗК Киров»</t>
  </si>
  <si>
    <t>Ижевск</t>
  </si>
  <si>
    <t>ООО «КОМОС ГРУПП» филиал «ТЗК Крылатский»</t>
  </si>
  <si>
    <t>Филиал ООО «Аэрофьюэлз-Пермь» Ижевск»</t>
  </si>
  <si>
    <t>Саранск</t>
  </si>
  <si>
    <t>Бугульма</t>
  </si>
  <si>
    <t>ООО «Аэропорт «Бугульма»</t>
  </si>
  <si>
    <t>Йошкар-Ола</t>
  </si>
  <si>
    <t>ГБУ Республики Марий Эл «Аэропорт Йошкар-Ола»</t>
  </si>
  <si>
    <t>Камчатский край</t>
  </si>
  <si>
    <t>Петропавловск-Камчатский</t>
  </si>
  <si>
    <t>ООО «Компания Солнечный ветер»</t>
  </si>
  <si>
    <t>Мильково</t>
  </si>
  <si>
    <t>Усть-Камчатск</t>
  </si>
  <si>
    <t>Манилы</t>
  </si>
  <si>
    <t>Оссора</t>
  </si>
  <si>
    <t>Палана</t>
  </si>
  <si>
    <t>Пахачи</t>
  </si>
  <si>
    <t>Тигиль</t>
  </si>
  <si>
    <t>Тиличики</t>
  </si>
  <si>
    <t>ООО «АК Витязь-Аэро»</t>
  </si>
  <si>
    <t>Республика КОМИ</t>
  </si>
  <si>
    <t>Сыктывкар</t>
  </si>
  <si>
    <t>ООО «Лукойл-Аэро»</t>
  </si>
  <si>
    <t>Ухта</t>
  </si>
  <si>
    <t>Усинск</t>
  </si>
  <si>
    <t>Воркута</t>
  </si>
  <si>
    <t>Печора</t>
  </si>
  <si>
    <t>Усть-Цильма</t>
  </si>
  <si>
    <t>Инта</t>
  </si>
  <si>
    <t>Архангельская область</t>
  </si>
  <si>
    <t>Архангельск</t>
  </si>
  <si>
    <t>Архангельск (Васьково)</t>
  </si>
  <si>
    <t>ОАО «2-ой Архангельский ОАО»</t>
  </si>
  <si>
    <t>Нарьян-Мар</t>
  </si>
  <si>
    <t>ОАО «Нарьян-Марский ОАО»</t>
  </si>
  <si>
    <t>Котлас</t>
  </si>
  <si>
    <t>Варандей</t>
  </si>
  <si>
    <t>Северо-Западный Федеральный округ</t>
  </si>
  <si>
    <t>Пулково</t>
  </si>
  <si>
    <t>ЗАО «СОВЭКС»</t>
  </si>
  <si>
    <t>Псков</t>
  </si>
  <si>
    <t>ООО «ТЗК Аэрофьюэлз»</t>
  </si>
  <si>
    <t>Мурманск</t>
  </si>
  <si>
    <t>ООО «Газпромнефть-Аэро Мурманск»</t>
  </si>
  <si>
    <t>Апатиты</t>
  </si>
  <si>
    <t>ОАО «Аэропорт»</t>
  </si>
  <si>
    <t>Петрозаводск</t>
  </si>
  <si>
    <t>Череповец</t>
  </si>
  <si>
    <t>ООО «Авиапредприятие «Северсталь»</t>
  </si>
  <si>
    <t>Вологда</t>
  </si>
  <si>
    <t>Великий Устюг</t>
  </si>
  <si>
    <t>Калининград (Храброво)</t>
  </si>
  <si>
    <t>ЗАО «Авианефть»</t>
  </si>
  <si>
    <t>Центральные районы</t>
  </si>
  <si>
    <t>Ярославль (Туношна)</t>
  </si>
  <si>
    <t>ЗАО «ТЗК «Славнефть-Туношна»</t>
  </si>
  <si>
    <t>Иваново (Южный)</t>
  </si>
  <si>
    <t>ОАО «Центр Авиа»</t>
  </si>
  <si>
    <t>Владимир</t>
  </si>
  <si>
    <t>ГБУВО «Владимирская авиабаза»</t>
  </si>
  <si>
    <t>Кострома</t>
  </si>
  <si>
    <t>ОАО «Костромское авиапредприятие»</t>
  </si>
  <si>
    <t>Брянск</t>
  </si>
  <si>
    <t>ООО «Газпромнефть-Аэро Брянск»</t>
  </si>
  <si>
    <t>Тамбов</t>
  </si>
  <si>
    <t>Курск</t>
  </si>
  <si>
    <t>Белгород</t>
  </si>
  <si>
    <t>Липецк</t>
  </si>
  <si>
    <t>ОГКП «Липецкий аэропорт»</t>
  </si>
  <si>
    <t>Воронеж</t>
  </si>
  <si>
    <t>ООО ТЗК «Планета»</t>
  </si>
  <si>
    <t>ООО ТЗК «Интерджет-Воронеж»</t>
  </si>
  <si>
    <t>Московский авиационный узел (МАУ)</t>
  </si>
  <si>
    <t>Внуково</t>
  </si>
  <si>
    <t>ЗАО «Авиационно-заправочная компания»</t>
  </si>
  <si>
    <t>ЗАО «Топливо-заправочный сервис»</t>
  </si>
  <si>
    <t>Домодедово</t>
  </si>
  <si>
    <t>ЗАО «Домодедово Фьюэл Фасилитис»</t>
  </si>
  <si>
    <t>Шереметьево</t>
  </si>
  <si>
    <t>ЗАО «ТЗК Шереметьево»</t>
  </si>
  <si>
    <t>ООО «Гапромнефть-Аэро Шереметьево»</t>
  </si>
  <si>
    <t>Южный Федеральный округ</t>
  </si>
  <si>
    <t>Анапа</t>
  </si>
  <si>
    <t>ООО «Базовый Топливный Оператор»</t>
  </si>
  <si>
    <t>Геленджик</t>
  </si>
  <si>
    <t>Краснодар</t>
  </si>
  <si>
    <t>Сочи (Адлер)</t>
  </si>
  <si>
    <t>Астрахань</t>
  </si>
  <si>
    <t>ОАО «Аэропорт Астрахань»</t>
  </si>
  <si>
    <t>Владикавказ</t>
  </si>
  <si>
    <t>Волгоград</t>
  </si>
  <si>
    <t>ООО «Лукойл-Аэро Волгоград»</t>
  </si>
  <si>
    <t>Грозный</t>
  </si>
  <si>
    <t>ООО ТЗК «Аэролидер»</t>
  </si>
  <si>
    <t>Магас</t>
  </si>
  <si>
    <t>Филиал ООО «РН-Аэро» г. Магас</t>
  </si>
  <si>
    <t>Махачкала</t>
  </si>
  <si>
    <t>ОАО «Международный аэропорт Махачкала»</t>
  </si>
  <si>
    <t>Минеральные Воды</t>
  </si>
  <si>
    <t>ООО «Кредитинвест»</t>
  </si>
  <si>
    <t>Нальчик</t>
  </si>
  <si>
    <t>ООО ТЗК «Прогресс»</t>
  </si>
  <si>
    <t>Симферополь</t>
  </si>
  <si>
    <t>ООО «Предприятие ВИТЭК»</t>
  </si>
  <si>
    <t>Ставрополь</t>
  </si>
  <si>
    <t>Таганрог (Южный)</t>
  </si>
  <si>
    <t>Элиста</t>
  </si>
  <si>
    <t>ОАО «ЛУКАН-Эл»</t>
  </si>
  <si>
    <t>ОАО "Международный аэропорт Владикавказ"</t>
  </si>
  <si>
    <t>ОАО "Международный аэропорт Ставрополь"</t>
  </si>
  <si>
    <t>ОАО "НПК ТАНТК" им. Г.М. Бериева</t>
  </si>
  <si>
    <t>ОАО "Камчатское авиапредприятие"</t>
  </si>
  <si>
    <t>ОАО "Новапорт-ГСМ"</t>
  </si>
  <si>
    <t>ООО "ТЗК Белогорье"</t>
  </si>
  <si>
    <t>Среднее значение</t>
  </si>
  <si>
    <t>ГУП ОО «Международный аэропорт «Оренбург»</t>
  </si>
  <si>
    <t>ОАО Аэропорт Сургут</t>
  </si>
  <si>
    <t>п/п Николаевка-2</t>
  </si>
  <si>
    <t>Регион / Аэропорт</t>
  </si>
  <si>
    <t>ООО "Лукойл-Аэро"</t>
  </si>
  <si>
    <t>ООО "ТЗК АЭРОФЬЮЭЛЗ"</t>
  </si>
  <si>
    <t>АО "Газпромнефть-Аэро" филиал Ульяновск"</t>
  </si>
  <si>
    <t>ООО "Международный Аэропорт Чебоксары"</t>
  </si>
  <si>
    <t>Сабетта</t>
  </si>
  <si>
    <t>ООО "Международный аэропорт Сабетта"</t>
  </si>
  <si>
    <t>Бованенково</t>
  </si>
  <si>
    <t>Советская Гавань</t>
  </si>
  <si>
    <t xml:space="preserve">ООО ТЗК «АЭРОФЬЮЭЛЗ» </t>
  </si>
  <si>
    <t>ООО "Колыманефтепродукт"</t>
  </si>
  <si>
    <t>ЗАО "Газпромнефть-Аэро"</t>
  </si>
  <si>
    <t>АО "Комиавиатранс"</t>
  </si>
  <si>
    <t>АО «Комиавиатранс»</t>
  </si>
  <si>
    <t>ООО "ТЗК "Победилово"</t>
  </si>
  <si>
    <t>АО "АЭРО-Шереметьево"</t>
  </si>
  <si>
    <t>ООО «Авиэйшн лоджистик сервисес»</t>
  </si>
  <si>
    <t>Ростов-на-Дону (ПЛАТОВ)</t>
  </si>
  <si>
    <t>КГУП "Хабаровские авиалинии"</t>
  </si>
  <si>
    <t>ООО "АвиаСервис"</t>
  </si>
  <si>
    <t>АО «Аэропорт Горно-Алтайск»</t>
  </si>
  <si>
    <t>ООО «СпецАвиа»</t>
  </si>
  <si>
    <t>ООО «Газпромнефть-Аэро Кемерово»</t>
  </si>
  <si>
    <t>ООО «Аэропорт Томск Сервис»</t>
  </si>
  <si>
    <t>ТЗК "Архангельск"</t>
  </si>
  <si>
    <t>ООО «Аэропорты Поморья»</t>
  </si>
  <si>
    <t>ООО «ЮТэйр-Инжиниринг»</t>
  </si>
  <si>
    <t>СтоимостьТС-1 в сентябре 2018 (без НДС)</t>
  </si>
  <si>
    <t>Стоимость ТС-1 в октябре 2018 (без НДС)</t>
  </si>
  <si>
    <t>ООО "Татнефтьавиасервис"</t>
  </si>
  <si>
    <t>ОАО "Вологодское авиационное предприятие"</t>
  </si>
  <si>
    <t>ООО «Уренгойаэроинвест»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</si>
</sst>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_ ;[Red]\-#,##0\ "/>
    <numFmt numFmtId="166" formatCode="0.0%"/>
  </numFmts>
  <fonts count="24" x14ac:knownFonts="1"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i/>
      <sz val="18"/>
      <color theme="0"/>
      <name val="Times New Roman"/>
      <family val="1"/>
      <charset val="204"/>
    </font>
    <font>
      <b/>
      <sz val="18"/>
      <color theme="0"/>
      <name val="Times New Roman"/>
      <family val="1"/>
      <charset val="204"/>
    </font>
    <font>
      <sz val="18"/>
      <color theme="0"/>
      <name val="Calibri"/>
      <family val="2"/>
      <charset val="204"/>
      <scheme val="minor"/>
    </font>
    <font>
      <b/>
      <sz val="20"/>
      <color theme="0"/>
      <name val="Times New Roman"/>
      <family val="1"/>
      <charset val="204"/>
    </font>
    <font>
      <sz val="18"/>
      <color theme="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5" fillId="0" borderId="0"/>
  </cellStyleXfs>
  <cellXfs count="71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3" fontId="0" fillId="0" borderId="0" xfId="0" applyNumberFormat="1"/>
    <xf numFmtId="166" fontId="0" fillId="0" borderId="0" xfId="0" applyNumberFormat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left" vertical="center"/>
    </xf>
    <xf numFmtId="0" fontId="7" fillId="2" borderId="5" xfId="0" applyFont="1" applyFill="1" applyBorder="1" applyAlignment="1">
      <alignment vertical="center" wrapText="1"/>
    </xf>
    <xf numFmtId="3" fontId="7" fillId="2" borderId="5" xfId="0" applyNumberFormat="1" applyFont="1" applyFill="1" applyBorder="1" applyAlignment="1">
      <alignment vertical="center" wrapText="1"/>
    </xf>
    <xf numFmtId="166" fontId="7" fillId="2" borderId="5" xfId="0" applyNumberFormat="1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8" fillId="0" borderId="0" xfId="0" applyFont="1" applyFill="1"/>
    <xf numFmtId="0" fontId="7" fillId="2" borderId="8" xfId="0" applyFont="1" applyFill="1" applyBorder="1" applyAlignment="1">
      <alignment vertical="center"/>
    </xf>
    <xf numFmtId="3" fontId="7" fillId="2" borderId="8" xfId="0" applyNumberFormat="1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3" fontId="11" fillId="2" borderId="4" xfId="0" applyNumberFormat="1" applyFont="1" applyFill="1" applyBorder="1" applyAlignment="1">
      <alignment horizontal="right" vertical="center" wrapText="1"/>
    </xf>
    <xf numFmtId="3" fontId="11" fillId="2" borderId="5" xfId="0" applyNumberFormat="1" applyFont="1" applyFill="1" applyBorder="1" applyAlignment="1">
      <alignment horizontal="right" vertical="center" wrapText="1"/>
    </xf>
    <xf numFmtId="166" fontId="11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horizontal="right" vertical="center" wrapText="1"/>
    </xf>
    <xf numFmtId="166" fontId="12" fillId="2" borderId="5" xfId="0" applyNumberFormat="1" applyFont="1" applyFill="1" applyBorder="1" applyAlignment="1">
      <alignment horizontal="center" vertical="center" wrapText="1"/>
    </xf>
    <xf numFmtId="3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wrapText="1"/>
    </xf>
    <xf numFmtId="0" fontId="14" fillId="0" borderId="0" xfId="0" applyFont="1" applyBorder="1"/>
    <xf numFmtId="3" fontId="11" fillId="0" borderId="0" xfId="0" applyNumberFormat="1" applyFont="1" applyBorder="1"/>
    <xf numFmtId="3" fontId="11" fillId="0" borderId="0" xfId="0" applyNumberFormat="1" applyFont="1" applyFill="1" applyBorder="1"/>
    <xf numFmtId="0" fontId="11" fillId="0" borderId="1" xfId="0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6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166" fontId="11" fillId="0" borderId="1" xfId="2" applyNumberFormat="1" applyFont="1" applyFill="1" applyBorder="1" applyAlignment="1">
      <alignment horizontal="center" vertical="center" wrapText="1"/>
    </xf>
    <xf numFmtId="164" fontId="1" fillId="0" borderId="1" xfId="1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vertical="center" wrapText="1"/>
    </xf>
    <xf numFmtId="3" fontId="11" fillId="0" borderId="2" xfId="0" applyNumberFormat="1" applyFont="1" applyFill="1" applyBorder="1" applyAlignment="1">
      <alignment horizontal="right" vertical="center" wrapText="1"/>
    </xf>
    <xf numFmtId="166" fontId="1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165" fontId="13" fillId="0" borderId="1" xfId="3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0" xfId="0" applyFont="1"/>
    <xf numFmtId="3" fontId="15" fillId="0" borderId="0" xfId="0" applyNumberFormat="1" applyFont="1" applyFill="1"/>
    <xf numFmtId="3" fontId="16" fillId="0" borderId="0" xfId="0" applyNumberFormat="1" applyFont="1"/>
    <xf numFmtId="0" fontId="16" fillId="0" borderId="0" xfId="0" applyFont="1" applyFill="1"/>
    <xf numFmtId="166" fontId="16" fillId="0" borderId="0" xfId="0" applyNumberFormat="1" applyFont="1" applyAlignment="1">
      <alignment horizontal="center" vertical="center"/>
    </xf>
    <xf numFmtId="166" fontId="16" fillId="0" borderId="0" xfId="0" applyNumberFormat="1" applyFont="1" applyFill="1" applyAlignment="1">
      <alignment horizontal="center" vertical="center"/>
    </xf>
    <xf numFmtId="0" fontId="15" fillId="0" borderId="0" xfId="0" applyFont="1" applyFill="1"/>
    <xf numFmtId="3" fontId="18" fillId="0" borderId="0" xfId="0" applyNumberFormat="1" applyFont="1" applyFill="1"/>
    <xf numFmtId="0" fontId="17" fillId="0" borderId="0" xfId="0" applyFont="1" applyFill="1"/>
    <xf numFmtId="0" fontId="19" fillId="0" borderId="0" xfId="0" applyFont="1" applyFill="1"/>
    <xf numFmtId="3" fontId="19" fillId="0" borderId="0" xfId="0" applyNumberFormat="1" applyFont="1" applyFill="1"/>
    <xf numFmtId="3" fontId="11" fillId="0" borderId="0" xfId="0" applyNumberFormat="1" applyFont="1" applyFill="1"/>
    <xf numFmtId="3" fontId="22" fillId="0" borderId="0" xfId="0" applyNumberFormat="1" applyFont="1" applyFill="1"/>
    <xf numFmtId="0" fontId="22" fillId="0" borderId="0" xfId="0" applyFont="1" applyFill="1"/>
    <xf numFmtId="3" fontId="21" fillId="0" borderId="0" xfId="0" applyNumberFormat="1" applyFont="1" applyFill="1"/>
    <xf numFmtId="0" fontId="1" fillId="0" borderId="6" xfId="0" applyFont="1" applyFill="1" applyBorder="1" applyAlignment="1">
      <alignment vertical="center" wrapText="1"/>
    </xf>
    <xf numFmtId="3" fontId="11" fillId="3" borderId="1" xfId="0" applyNumberFormat="1" applyFont="1" applyFill="1" applyBorder="1" applyAlignment="1">
      <alignment horizontal="right" vertical="center" wrapText="1"/>
    </xf>
    <xf numFmtId="10" fontId="7" fillId="2" borderId="8" xfId="0" applyNumberFormat="1" applyFont="1" applyFill="1" applyBorder="1" applyAlignment="1">
      <alignment horizontal="center" vertical="center" wrapText="1"/>
    </xf>
    <xf numFmtId="3" fontId="15" fillId="0" borderId="0" xfId="0" applyNumberFormat="1" applyFont="1" applyFill="1" applyBorder="1"/>
    <xf numFmtId="0" fontId="0" fillId="0" borderId="0" xfId="0" applyBorder="1"/>
    <xf numFmtId="3" fontId="20" fillId="0" borderId="0" xfId="0" applyNumberFormat="1" applyFont="1" applyFill="1" applyBorder="1" applyAlignment="1">
      <alignment horizontal="right" vertical="center" wrapText="1"/>
    </xf>
    <xf numFmtId="3" fontId="23" fillId="0" borderId="0" xfId="0" applyNumberFormat="1" applyFont="1" applyFill="1"/>
    <xf numFmtId="0" fontId="9" fillId="2" borderId="7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</cellXfs>
  <cellStyles count="4">
    <cellStyle name="Excel Built-in Normal" xfId="3"/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N259"/>
  <sheetViews>
    <sheetView tabSelected="1" zoomScale="70" zoomScaleNormal="70" workbookViewId="0">
      <pane ySplit="6" topLeftCell="A7" activePane="bottomLeft" state="frozen"/>
      <selection pane="bottomLeft" activeCell="F22" sqref="F22"/>
    </sheetView>
  </sheetViews>
  <sheetFormatPr defaultRowHeight="15" x14ac:dyDescent="0.25"/>
  <cols>
    <col min="1" max="1" width="45" customWidth="1"/>
    <col min="2" max="2" width="18.5703125" customWidth="1"/>
    <col min="3" max="3" width="19.5703125" style="4" customWidth="1"/>
    <col min="4" max="4" width="18.42578125" style="3" customWidth="1"/>
    <col min="5" max="5" width="19.42578125" style="5" customWidth="1"/>
    <col min="6" max="6" width="63.28515625" customWidth="1"/>
    <col min="7" max="7" width="14.85546875" customWidth="1"/>
    <col min="9" max="9" width="17.28515625" customWidth="1"/>
    <col min="11" max="11" width="31.42578125" customWidth="1"/>
  </cols>
  <sheetData>
    <row r="4" spans="1:14" ht="48.75" customHeight="1" x14ac:dyDescent="0.25">
      <c r="A4" s="65" t="s">
        <v>0</v>
      </c>
      <c r="B4" s="65"/>
      <c r="C4" s="65"/>
      <c r="D4" s="65"/>
      <c r="E4" s="65"/>
      <c r="F4" s="65"/>
    </row>
    <row r="5" spans="1:14" ht="24.75" customHeight="1" x14ac:dyDescent="0.25">
      <c r="A5" s="66" t="s">
        <v>334</v>
      </c>
      <c r="B5" s="68" t="s">
        <v>361</v>
      </c>
      <c r="C5" s="69" t="s">
        <v>362</v>
      </c>
      <c r="D5" s="68" t="s">
        <v>1</v>
      </c>
      <c r="E5" s="70" t="s">
        <v>2</v>
      </c>
      <c r="F5" s="66" t="s">
        <v>3</v>
      </c>
      <c r="H5" s="3"/>
      <c r="I5" s="1"/>
      <c r="J5" s="1"/>
      <c r="K5" s="1"/>
      <c r="L5" s="1"/>
      <c r="M5" s="1"/>
      <c r="N5" s="1"/>
    </row>
    <row r="6" spans="1:14" ht="42" customHeight="1" x14ac:dyDescent="0.25">
      <c r="A6" s="67"/>
      <c r="B6" s="68"/>
      <c r="C6" s="69"/>
      <c r="D6" s="68"/>
      <c r="E6" s="70"/>
      <c r="F6" s="67"/>
    </row>
    <row r="7" spans="1:14" ht="30" customHeight="1" x14ac:dyDescent="0.25">
      <c r="A7" s="7" t="s">
        <v>4</v>
      </c>
      <c r="B7" s="8"/>
      <c r="C7" s="9"/>
      <c r="D7" s="8"/>
      <c r="E7" s="10"/>
      <c r="F7" s="11"/>
    </row>
    <row r="8" spans="1:14" ht="24.95" customHeight="1" x14ac:dyDescent="0.25">
      <c r="A8" s="29" t="s">
        <v>5</v>
      </c>
      <c r="B8" s="30">
        <v>47290</v>
      </c>
      <c r="C8" s="30">
        <v>48140</v>
      </c>
      <c r="D8" s="30">
        <f>C8-B8</f>
        <v>850</v>
      </c>
      <c r="E8" s="31">
        <f>D8/B8</f>
        <v>1.7974201733981815E-2</v>
      </c>
      <c r="F8" s="32" t="s">
        <v>6</v>
      </c>
    </row>
    <row r="9" spans="1:14" ht="30" customHeight="1" x14ac:dyDescent="0.25">
      <c r="A9" s="12" t="s">
        <v>7</v>
      </c>
      <c r="B9" s="18"/>
      <c r="C9" s="18"/>
      <c r="D9" s="19"/>
      <c r="E9" s="20"/>
      <c r="F9" s="6"/>
    </row>
    <row r="10" spans="1:14" ht="24.95" customHeight="1" x14ac:dyDescent="0.25">
      <c r="A10" s="29" t="s">
        <v>8</v>
      </c>
      <c r="B10" s="30">
        <v>42555</v>
      </c>
      <c r="C10" s="30">
        <v>42555</v>
      </c>
      <c r="D10" s="30">
        <f t="shared" ref="D10:D18" si="0">C10-B10</f>
        <v>0</v>
      </c>
      <c r="E10" s="31">
        <f t="shared" ref="E10:E18" si="1">D10/B10</f>
        <v>0</v>
      </c>
      <c r="F10" s="32" t="s">
        <v>9</v>
      </c>
    </row>
    <row r="11" spans="1:14" ht="24.95" customHeight="1" x14ac:dyDescent="0.25">
      <c r="A11" s="29" t="s">
        <v>10</v>
      </c>
      <c r="B11" s="30">
        <v>40833</v>
      </c>
      <c r="C11" s="30">
        <v>40833</v>
      </c>
      <c r="D11" s="30">
        <f t="shared" si="0"/>
        <v>0</v>
      </c>
      <c r="E11" s="31">
        <f t="shared" si="1"/>
        <v>0</v>
      </c>
      <c r="F11" s="32" t="s">
        <v>11</v>
      </c>
    </row>
    <row r="12" spans="1:14" ht="24.95" customHeight="1" x14ac:dyDescent="0.25">
      <c r="A12" s="29" t="s">
        <v>12</v>
      </c>
      <c r="B12" s="30">
        <v>47650</v>
      </c>
      <c r="C12" s="30">
        <v>48500</v>
      </c>
      <c r="D12" s="30">
        <f t="shared" si="0"/>
        <v>850</v>
      </c>
      <c r="E12" s="31">
        <f t="shared" si="1"/>
        <v>1.7838405036726127E-2</v>
      </c>
      <c r="F12" s="32" t="s">
        <v>13</v>
      </c>
    </row>
    <row r="13" spans="1:14" ht="24.95" customHeight="1" x14ac:dyDescent="0.35">
      <c r="A13" s="29" t="s">
        <v>14</v>
      </c>
      <c r="B13" s="30">
        <v>46000</v>
      </c>
      <c r="C13" s="30">
        <v>46000</v>
      </c>
      <c r="D13" s="30">
        <f t="shared" si="0"/>
        <v>0</v>
      </c>
      <c r="E13" s="31">
        <f t="shared" si="1"/>
        <v>0</v>
      </c>
      <c r="F13" s="32" t="s">
        <v>15</v>
      </c>
      <c r="G13" s="44"/>
    </row>
    <row r="14" spans="1:14" ht="24.95" customHeight="1" x14ac:dyDescent="0.25">
      <c r="A14" s="29" t="s">
        <v>16</v>
      </c>
      <c r="B14" s="30">
        <v>44900</v>
      </c>
      <c r="C14" s="30">
        <v>53002</v>
      </c>
      <c r="D14" s="30">
        <f t="shared" si="0"/>
        <v>8102</v>
      </c>
      <c r="E14" s="31">
        <f t="shared" si="1"/>
        <v>0.18044543429844098</v>
      </c>
      <c r="F14" s="32" t="s">
        <v>17</v>
      </c>
    </row>
    <row r="15" spans="1:14" ht="24.95" customHeight="1" x14ac:dyDescent="0.25">
      <c r="A15" s="29" t="s">
        <v>18</v>
      </c>
      <c r="B15" s="30">
        <v>47679</v>
      </c>
      <c r="C15" s="30">
        <v>47679</v>
      </c>
      <c r="D15" s="30">
        <f t="shared" si="0"/>
        <v>0</v>
      </c>
      <c r="E15" s="31">
        <f t="shared" si="1"/>
        <v>0</v>
      </c>
      <c r="F15" s="32" t="s">
        <v>19</v>
      </c>
    </row>
    <row r="16" spans="1:14" ht="24.95" customHeight="1" x14ac:dyDescent="0.25">
      <c r="A16" s="29" t="s">
        <v>20</v>
      </c>
      <c r="B16" s="30">
        <v>47880</v>
      </c>
      <c r="C16" s="30">
        <v>48730</v>
      </c>
      <c r="D16" s="30">
        <f t="shared" si="0"/>
        <v>850</v>
      </c>
      <c r="E16" s="31">
        <f t="shared" si="1"/>
        <v>1.7752715121136173E-2</v>
      </c>
      <c r="F16" s="32" t="s">
        <v>13</v>
      </c>
    </row>
    <row r="17" spans="1:7" ht="24.95" customHeight="1" x14ac:dyDescent="0.25">
      <c r="A17" s="29" t="s">
        <v>21</v>
      </c>
      <c r="B17" s="30">
        <v>53000</v>
      </c>
      <c r="C17" s="30">
        <v>53000</v>
      </c>
      <c r="D17" s="30">
        <f t="shared" si="0"/>
        <v>0</v>
      </c>
      <c r="E17" s="31">
        <f t="shared" si="1"/>
        <v>0</v>
      </c>
      <c r="F17" s="32" t="s">
        <v>22</v>
      </c>
    </row>
    <row r="18" spans="1:7" ht="24.95" customHeight="1" x14ac:dyDescent="0.25">
      <c r="A18" s="29" t="s">
        <v>23</v>
      </c>
      <c r="B18" s="30">
        <v>47966</v>
      </c>
      <c r="C18" s="30">
        <v>47966</v>
      </c>
      <c r="D18" s="30">
        <f t="shared" si="0"/>
        <v>0</v>
      </c>
      <c r="E18" s="31">
        <f t="shared" si="1"/>
        <v>0</v>
      </c>
      <c r="F18" s="32" t="s">
        <v>24</v>
      </c>
    </row>
    <row r="19" spans="1:7" ht="30" customHeight="1" x14ac:dyDescent="0.25">
      <c r="A19" s="12" t="s">
        <v>25</v>
      </c>
      <c r="B19" s="21"/>
      <c r="C19" s="21"/>
      <c r="D19" s="21"/>
      <c r="E19" s="22"/>
      <c r="F19" s="11"/>
    </row>
    <row r="20" spans="1:7" ht="24.95" customHeight="1" x14ac:dyDescent="0.25">
      <c r="A20" s="29" t="s">
        <v>26</v>
      </c>
      <c r="B20" s="30">
        <v>41055.519999999997</v>
      </c>
      <c r="C20" s="30">
        <v>41056</v>
      </c>
      <c r="D20" s="30">
        <f t="shared" ref="D20:D30" si="2">C20-B20</f>
        <v>0.48000000000320142</v>
      </c>
      <c r="E20" s="31">
        <f t="shared" ref="E20:E30" si="3">D20/B20</f>
        <v>1.1691485091485906E-5</v>
      </c>
      <c r="F20" s="32" t="s">
        <v>27</v>
      </c>
    </row>
    <row r="21" spans="1:7" ht="24.95" customHeight="1" x14ac:dyDescent="0.25">
      <c r="A21" s="29" t="s">
        <v>28</v>
      </c>
      <c r="B21" s="30">
        <v>54281</v>
      </c>
      <c r="C21" s="30">
        <v>54281</v>
      </c>
      <c r="D21" s="30">
        <f t="shared" si="2"/>
        <v>0</v>
      </c>
      <c r="E21" s="31">
        <f t="shared" si="3"/>
        <v>0</v>
      </c>
      <c r="F21" s="32" t="s">
        <v>29</v>
      </c>
    </row>
    <row r="22" spans="1:7" ht="24.95" customHeight="1" x14ac:dyDescent="0.25">
      <c r="A22" s="29" t="s">
        <v>30</v>
      </c>
      <c r="B22" s="30">
        <v>47600</v>
      </c>
      <c r="C22" s="30">
        <v>47600</v>
      </c>
      <c r="D22" s="30">
        <f t="shared" si="2"/>
        <v>0</v>
      </c>
      <c r="E22" s="31">
        <f t="shared" si="3"/>
        <v>0</v>
      </c>
      <c r="F22" s="32" t="s">
        <v>365</v>
      </c>
    </row>
    <row r="23" spans="1:7" ht="24.95" customHeight="1" x14ac:dyDescent="0.35">
      <c r="A23" s="29" t="s">
        <v>31</v>
      </c>
      <c r="B23" s="30">
        <v>48351</v>
      </c>
      <c r="C23" s="30">
        <v>51101</v>
      </c>
      <c r="D23" s="30">
        <f t="shared" si="2"/>
        <v>2750</v>
      </c>
      <c r="E23" s="31">
        <f t="shared" si="3"/>
        <v>5.6875762652271927E-2</v>
      </c>
      <c r="F23" s="32" t="s">
        <v>32</v>
      </c>
      <c r="G23" s="49"/>
    </row>
    <row r="24" spans="1:7" ht="24.95" customHeight="1" x14ac:dyDescent="0.25">
      <c r="A24" s="29" t="s">
        <v>33</v>
      </c>
      <c r="B24" s="30">
        <v>57675</v>
      </c>
      <c r="C24" s="30">
        <v>57675</v>
      </c>
      <c r="D24" s="30">
        <f t="shared" si="2"/>
        <v>0</v>
      </c>
      <c r="E24" s="31">
        <f t="shared" si="3"/>
        <v>0</v>
      </c>
      <c r="F24" s="32" t="s">
        <v>34</v>
      </c>
    </row>
    <row r="25" spans="1:7" ht="24.95" customHeight="1" x14ac:dyDescent="0.25">
      <c r="A25" s="29" t="s">
        <v>35</v>
      </c>
      <c r="B25" s="30">
        <v>48495</v>
      </c>
      <c r="C25" s="30">
        <v>48495</v>
      </c>
      <c r="D25" s="30">
        <f t="shared" si="2"/>
        <v>0</v>
      </c>
      <c r="E25" s="31">
        <f t="shared" si="3"/>
        <v>0</v>
      </c>
      <c r="F25" s="32" t="s">
        <v>36</v>
      </c>
    </row>
    <row r="26" spans="1:7" ht="24.95" customHeight="1" x14ac:dyDescent="0.25">
      <c r="A26" s="29" t="s">
        <v>37</v>
      </c>
      <c r="B26" s="30">
        <v>36730</v>
      </c>
      <c r="C26" s="30">
        <v>36730</v>
      </c>
      <c r="D26" s="30">
        <f t="shared" si="2"/>
        <v>0</v>
      </c>
      <c r="E26" s="31">
        <f t="shared" si="3"/>
        <v>0</v>
      </c>
      <c r="F26" s="32" t="s">
        <v>38</v>
      </c>
    </row>
    <row r="27" spans="1:7" ht="24.95" customHeight="1" x14ac:dyDescent="0.25">
      <c r="A27" s="29" t="s">
        <v>39</v>
      </c>
      <c r="B27" s="30">
        <v>52963</v>
      </c>
      <c r="C27" s="30">
        <v>52963</v>
      </c>
      <c r="D27" s="30">
        <f t="shared" si="2"/>
        <v>0</v>
      </c>
      <c r="E27" s="31">
        <f t="shared" si="3"/>
        <v>0</v>
      </c>
      <c r="F27" s="32" t="s">
        <v>36</v>
      </c>
    </row>
    <row r="28" spans="1:7" ht="24.95" customHeight="1" x14ac:dyDescent="0.25">
      <c r="A28" s="29" t="s">
        <v>339</v>
      </c>
      <c r="B28" s="30">
        <v>69950</v>
      </c>
      <c r="C28" s="30">
        <v>69950</v>
      </c>
      <c r="D28" s="30">
        <f t="shared" si="2"/>
        <v>0</v>
      </c>
      <c r="E28" s="31">
        <f t="shared" si="3"/>
        <v>0</v>
      </c>
      <c r="F28" s="32" t="s">
        <v>340</v>
      </c>
    </row>
    <row r="29" spans="1:7" ht="24.95" customHeight="1" x14ac:dyDescent="0.25">
      <c r="A29" s="29" t="s">
        <v>341</v>
      </c>
      <c r="B29" s="30">
        <v>49841</v>
      </c>
      <c r="C29" s="30">
        <v>48405</v>
      </c>
      <c r="D29" s="30">
        <f t="shared" si="2"/>
        <v>-1436</v>
      </c>
      <c r="E29" s="31">
        <f t="shared" si="3"/>
        <v>-2.8811620954635742E-2</v>
      </c>
      <c r="F29" s="32" t="s">
        <v>41</v>
      </c>
    </row>
    <row r="30" spans="1:7" ht="24.95" customHeight="1" x14ac:dyDescent="0.25">
      <c r="A30" s="29" t="s">
        <v>40</v>
      </c>
      <c r="B30" s="30">
        <v>53965</v>
      </c>
      <c r="C30" s="30">
        <v>52342</v>
      </c>
      <c r="D30" s="30">
        <f t="shared" si="2"/>
        <v>-1623</v>
      </c>
      <c r="E30" s="31">
        <f t="shared" si="3"/>
        <v>-3.0075048642638748E-2</v>
      </c>
      <c r="F30" s="32" t="s">
        <v>41</v>
      </c>
    </row>
    <row r="31" spans="1:7" ht="30" customHeight="1" x14ac:dyDescent="0.25">
      <c r="A31" s="12" t="s">
        <v>42</v>
      </c>
      <c r="B31" s="23"/>
      <c r="C31" s="23"/>
      <c r="D31" s="23"/>
      <c r="E31" s="24"/>
      <c r="F31" s="13"/>
    </row>
    <row r="32" spans="1:7" ht="24.95" customHeight="1" x14ac:dyDescent="0.25">
      <c r="A32" s="29" t="s">
        <v>43</v>
      </c>
      <c r="B32" s="30">
        <v>49508</v>
      </c>
      <c r="C32" s="30">
        <v>49508</v>
      </c>
      <c r="D32" s="30">
        <f>C32-B32</f>
        <v>0</v>
      </c>
      <c r="E32" s="31">
        <f>D32/B32</f>
        <v>0</v>
      </c>
      <c r="F32" s="32" t="s">
        <v>44</v>
      </c>
    </row>
    <row r="33" spans="1:9" ht="24.95" customHeight="1" x14ac:dyDescent="0.25">
      <c r="A33" s="29" t="s">
        <v>43</v>
      </c>
      <c r="B33" s="30">
        <v>44100</v>
      </c>
      <c r="C33" s="30">
        <v>44100</v>
      </c>
      <c r="D33" s="30">
        <f>C33-B33</f>
        <v>0</v>
      </c>
      <c r="E33" s="31">
        <f>D33/B33</f>
        <v>0</v>
      </c>
      <c r="F33" s="32" t="s">
        <v>45</v>
      </c>
    </row>
    <row r="34" spans="1:9" ht="24.95" customHeight="1" x14ac:dyDescent="0.25">
      <c r="A34" s="29" t="s">
        <v>46</v>
      </c>
      <c r="B34" s="30">
        <v>48260</v>
      </c>
      <c r="C34" s="30">
        <v>48260</v>
      </c>
      <c r="D34" s="30">
        <f>C34-B34</f>
        <v>0</v>
      </c>
      <c r="E34" s="31">
        <f>D34/B34</f>
        <v>0</v>
      </c>
      <c r="F34" s="32" t="s">
        <v>47</v>
      </c>
    </row>
    <row r="35" spans="1:9" ht="24.95" customHeight="1" x14ac:dyDescent="0.25">
      <c r="A35" s="29" t="s">
        <v>48</v>
      </c>
      <c r="B35" s="30">
        <v>55137</v>
      </c>
      <c r="C35" s="30">
        <v>58034</v>
      </c>
      <c r="D35" s="30">
        <f>C35-B35</f>
        <v>2897</v>
      </c>
      <c r="E35" s="31">
        <f>D35/B35</f>
        <v>5.2541850300161418E-2</v>
      </c>
      <c r="F35" s="32" t="s">
        <v>49</v>
      </c>
    </row>
    <row r="36" spans="1:9" ht="24.95" customHeight="1" x14ac:dyDescent="0.25">
      <c r="A36" s="29" t="s">
        <v>50</v>
      </c>
      <c r="B36" s="30">
        <v>51378</v>
      </c>
      <c r="C36" s="30">
        <v>51378</v>
      </c>
      <c r="D36" s="30">
        <f>C36-B36</f>
        <v>0</v>
      </c>
      <c r="E36" s="31">
        <f>D36/B36</f>
        <v>0</v>
      </c>
      <c r="F36" s="32" t="s">
        <v>51</v>
      </c>
    </row>
    <row r="37" spans="1:9" ht="30" customHeight="1" x14ac:dyDescent="0.25">
      <c r="A37" s="12" t="s">
        <v>52</v>
      </c>
      <c r="B37" s="21"/>
      <c r="C37" s="21"/>
      <c r="D37" s="21"/>
      <c r="E37" s="22"/>
      <c r="F37" s="11"/>
    </row>
    <row r="38" spans="1:9" ht="24.95" customHeight="1" x14ac:dyDescent="0.25">
      <c r="A38" s="29" t="s">
        <v>53</v>
      </c>
      <c r="B38" s="30">
        <v>48220</v>
      </c>
      <c r="C38" s="30">
        <v>48220</v>
      </c>
      <c r="D38" s="30">
        <f>C38-B38</f>
        <v>0</v>
      </c>
      <c r="E38" s="31">
        <f>D38/B38</f>
        <v>0</v>
      </c>
      <c r="F38" s="32" t="s">
        <v>54</v>
      </c>
    </row>
    <row r="39" spans="1:9" ht="24.95" customHeight="1" x14ac:dyDescent="0.25">
      <c r="A39" s="29" t="s">
        <v>53</v>
      </c>
      <c r="B39" s="30">
        <v>47176</v>
      </c>
      <c r="C39" s="30">
        <v>47176</v>
      </c>
      <c r="D39" s="30">
        <f>C39-B39</f>
        <v>0</v>
      </c>
      <c r="E39" s="31">
        <f>D39/B39</f>
        <v>0</v>
      </c>
      <c r="F39" s="58" t="s">
        <v>345</v>
      </c>
    </row>
    <row r="40" spans="1:9" s="14" customFormat="1" ht="30" customHeight="1" x14ac:dyDescent="0.35">
      <c r="A40" s="12" t="s">
        <v>55</v>
      </c>
      <c r="B40" s="23"/>
      <c r="C40" s="23"/>
      <c r="D40" s="23"/>
      <c r="E40" s="24"/>
      <c r="F40" s="13"/>
    </row>
    <row r="41" spans="1:9" ht="24.95" customHeight="1" x14ac:dyDescent="0.25">
      <c r="A41" s="29" t="s">
        <v>56</v>
      </c>
      <c r="B41" s="30">
        <v>50744</v>
      </c>
      <c r="C41" s="30">
        <v>51744</v>
      </c>
      <c r="D41" s="30">
        <f>C41-B41</f>
        <v>1000</v>
      </c>
      <c r="E41" s="31">
        <f>D41/B41</f>
        <v>1.9706763361185559E-2</v>
      </c>
      <c r="F41" s="32" t="s">
        <v>57</v>
      </c>
    </row>
    <row r="42" spans="1:9" ht="30" customHeight="1" x14ac:dyDescent="0.25">
      <c r="A42" s="12" t="s">
        <v>58</v>
      </c>
      <c r="B42" s="23"/>
      <c r="C42" s="23"/>
      <c r="D42" s="23"/>
      <c r="E42" s="24"/>
      <c r="F42" s="13"/>
    </row>
    <row r="43" spans="1:9" ht="24.95" customHeight="1" x14ac:dyDescent="0.35">
      <c r="A43" s="29" t="s">
        <v>59</v>
      </c>
      <c r="B43" s="30">
        <v>68850</v>
      </c>
      <c r="C43" s="30">
        <v>68850</v>
      </c>
      <c r="D43" s="30">
        <f t="shared" ref="D43:D68" si="4">C43-B43</f>
        <v>0</v>
      </c>
      <c r="E43" s="33">
        <f t="shared" ref="E43:E68" si="5">D43/B43</f>
        <v>0</v>
      </c>
      <c r="F43" s="32" t="s">
        <v>60</v>
      </c>
      <c r="G43" s="50"/>
      <c r="H43" s="3"/>
      <c r="I43" s="3"/>
    </row>
    <row r="44" spans="1:9" ht="24.95" customHeight="1" x14ac:dyDescent="0.35">
      <c r="A44" s="29" t="s">
        <v>61</v>
      </c>
      <c r="B44" s="30">
        <v>56202</v>
      </c>
      <c r="C44" s="30">
        <v>56202</v>
      </c>
      <c r="D44" s="30">
        <f t="shared" si="4"/>
        <v>0</v>
      </c>
      <c r="E44" s="31">
        <f t="shared" si="5"/>
        <v>0</v>
      </c>
      <c r="F44" s="32" t="s">
        <v>67</v>
      </c>
      <c r="G44" s="50"/>
      <c r="H44" s="3"/>
      <c r="I44" s="3"/>
    </row>
    <row r="45" spans="1:9" ht="24.95" customHeight="1" x14ac:dyDescent="0.35">
      <c r="A45" s="29" t="s">
        <v>62</v>
      </c>
      <c r="B45" s="30">
        <v>53684</v>
      </c>
      <c r="C45" s="30">
        <v>53684</v>
      </c>
      <c r="D45" s="30">
        <f t="shared" si="4"/>
        <v>0</v>
      </c>
      <c r="E45" s="31">
        <f t="shared" si="5"/>
        <v>0</v>
      </c>
      <c r="F45" s="32" t="s">
        <v>67</v>
      </c>
      <c r="G45" s="50"/>
      <c r="H45" s="3"/>
      <c r="I45" s="3"/>
    </row>
    <row r="46" spans="1:9" ht="24.95" customHeight="1" x14ac:dyDescent="0.35">
      <c r="A46" s="29" t="s">
        <v>63</v>
      </c>
      <c r="B46" s="30">
        <v>66094</v>
      </c>
      <c r="C46" s="30">
        <v>66094</v>
      </c>
      <c r="D46" s="30">
        <f t="shared" si="4"/>
        <v>0</v>
      </c>
      <c r="E46" s="31">
        <f t="shared" si="5"/>
        <v>0</v>
      </c>
      <c r="F46" s="32" t="s">
        <v>67</v>
      </c>
      <c r="G46" s="50"/>
      <c r="H46" s="3"/>
      <c r="I46" s="3"/>
    </row>
    <row r="47" spans="1:9" ht="24.95" customHeight="1" x14ac:dyDescent="0.35">
      <c r="A47" s="29" t="s">
        <v>64</v>
      </c>
      <c r="B47" s="30">
        <v>65281</v>
      </c>
      <c r="C47" s="30">
        <v>65281</v>
      </c>
      <c r="D47" s="30">
        <f t="shared" si="4"/>
        <v>0</v>
      </c>
      <c r="E47" s="31">
        <f t="shared" si="5"/>
        <v>0</v>
      </c>
      <c r="F47" s="32" t="s">
        <v>67</v>
      </c>
      <c r="G47" s="50"/>
      <c r="H47" s="3"/>
      <c r="I47" s="3"/>
    </row>
    <row r="48" spans="1:9" ht="24.95" customHeight="1" x14ac:dyDescent="0.35">
      <c r="A48" s="29" t="s">
        <v>65</v>
      </c>
      <c r="B48" s="30">
        <v>77365</v>
      </c>
      <c r="C48" s="30">
        <v>77365</v>
      </c>
      <c r="D48" s="30">
        <f t="shared" si="4"/>
        <v>0</v>
      </c>
      <c r="E48" s="31">
        <f t="shared" si="5"/>
        <v>0</v>
      </c>
      <c r="F48" s="32" t="s">
        <v>67</v>
      </c>
      <c r="G48" s="44"/>
      <c r="H48" s="3"/>
      <c r="I48" s="3"/>
    </row>
    <row r="49" spans="1:9" ht="24.95" customHeight="1" x14ac:dyDescent="0.35">
      <c r="A49" s="29" t="s">
        <v>66</v>
      </c>
      <c r="B49" s="30">
        <v>47464</v>
      </c>
      <c r="C49" s="30">
        <v>47464</v>
      </c>
      <c r="D49" s="30">
        <f t="shared" si="4"/>
        <v>0</v>
      </c>
      <c r="E49" s="31">
        <f t="shared" si="5"/>
        <v>0</v>
      </c>
      <c r="F49" s="32" t="s">
        <v>67</v>
      </c>
      <c r="G49" s="44"/>
      <c r="H49" s="3"/>
      <c r="I49" s="3"/>
    </row>
    <row r="50" spans="1:9" ht="24.95" customHeight="1" x14ac:dyDescent="0.35">
      <c r="A50" s="29" t="s">
        <v>68</v>
      </c>
      <c r="B50" s="30">
        <v>60731</v>
      </c>
      <c r="C50" s="30">
        <v>60731</v>
      </c>
      <c r="D50" s="30">
        <f t="shared" si="4"/>
        <v>0</v>
      </c>
      <c r="E50" s="31">
        <f t="shared" si="5"/>
        <v>0</v>
      </c>
      <c r="F50" s="32" t="s">
        <v>67</v>
      </c>
      <c r="G50" s="44"/>
      <c r="H50" s="3"/>
      <c r="I50" s="3"/>
    </row>
    <row r="51" spans="1:9" ht="24.95" customHeight="1" x14ac:dyDescent="0.35">
      <c r="A51" s="29" t="s">
        <v>69</v>
      </c>
      <c r="B51" s="30">
        <v>49870</v>
      </c>
      <c r="C51" s="30">
        <v>49870</v>
      </c>
      <c r="D51" s="30">
        <f t="shared" si="4"/>
        <v>0</v>
      </c>
      <c r="E51" s="31">
        <f t="shared" si="5"/>
        <v>0</v>
      </c>
      <c r="F51" s="32" t="s">
        <v>67</v>
      </c>
      <c r="G51" s="44"/>
      <c r="H51" s="3"/>
      <c r="I51" s="3"/>
    </row>
    <row r="52" spans="1:9" ht="24.95" customHeight="1" x14ac:dyDescent="0.35">
      <c r="A52" s="29" t="s">
        <v>70</v>
      </c>
      <c r="B52" s="30">
        <v>51373</v>
      </c>
      <c r="C52" s="30">
        <v>51373</v>
      </c>
      <c r="D52" s="30">
        <f t="shared" si="4"/>
        <v>0</v>
      </c>
      <c r="E52" s="31">
        <f t="shared" si="5"/>
        <v>0</v>
      </c>
      <c r="F52" s="32" t="s">
        <v>67</v>
      </c>
      <c r="G52" s="44"/>
      <c r="H52" s="3"/>
      <c r="I52" s="3"/>
    </row>
    <row r="53" spans="1:9" ht="24.95" customHeight="1" x14ac:dyDescent="0.35">
      <c r="A53" s="36" t="s">
        <v>71</v>
      </c>
      <c r="B53" s="30">
        <v>64707</v>
      </c>
      <c r="C53" s="30">
        <v>64707</v>
      </c>
      <c r="D53" s="30">
        <f t="shared" si="4"/>
        <v>0</v>
      </c>
      <c r="E53" s="31">
        <f t="shared" si="5"/>
        <v>0</v>
      </c>
      <c r="F53" s="32" t="s">
        <v>67</v>
      </c>
      <c r="G53" s="44"/>
      <c r="H53" s="3"/>
      <c r="I53" s="3"/>
    </row>
    <row r="54" spans="1:9" ht="24.95" customHeight="1" x14ac:dyDescent="0.35">
      <c r="A54" s="36" t="s">
        <v>72</v>
      </c>
      <c r="B54" s="30">
        <v>63471</v>
      </c>
      <c r="C54" s="30">
        <v>63471</v>
      </c>
      <c r="D54" s="30">
        <f t="shared" si="4"/>
        <v>0</v>
      </c>
      <c r="E54" s="31">
        <f t="shared" si="5"/>
        <v>0</v>
      </c>
      <c r="F54" s="32" t="s">
        <v>67</v>
      </c>
      <c r="G54" s="44"/>
      <c r="H54" s="3"/>
      <c r="I54" s="51"/>
    </row>
    <row r="55" spans="1:9" ht="24.95" customHeight="1" x14ac:dyDescent="0.35">
      <c r="A55" s="36" t="s">
        <v>73</v>
      </c>
      <c r="B55" s="30">
        <v>35948</v>
      </c>
      <c r="C55" s="30">
        <v>35948</v>
      </c>
      <c r="D55" s="30">
        <f t="shared" si="4"/>
        <v>0</v>
      </c>
      <c r="E55" s="31">
        <f t="shared" si="5"/>
        <v>0</v>
      </c>
      <c r="F55" s="32" t="s">
        <v>67</v>
      </c>
      <c r="G55" s="44"/>
      <c r="H55" s="3"/>
      <c r="I55" s="3"/>
    </row>
    <row r="56" spans="1:9" ht="24.95" customHeight="1" x14ac:dyDescent="0.35">
      <c r="A56" s="36" t="s">
        <v>74</v>
      </c>
      <c r="B56" s="30">
        <v>47409</v>
      </c>
      <c r="C56" s="30">
        <v>47409</v>
      </c>
      <c r="D56" s="30">
        <f t="shared" si="4"/>
        <v>0</v>
      </c>
      <c r="E56" s="31">
        <f t="shared" si="5"/>
        <v>0</v>
      </c>
      <c r="F56" s="32" t="s">
        <v>67</v>
      </c>
      <c r="G56" s="44"/>
      <c r="H56" s="3"/>
      <c r="I56" s="3"/>
    </row>
    <row r="57" spans="1:9" ht="24.95" customHeight="1" x14ac:dyDescent="0.35">
      <c r="A57" s="36" t="s">
        <v>75</v>
      </c>
      <c r="B57" s="30">
        <v>44848</v>
      </c>
      <c r="C57" s="30">
        <v>44848</v>
      </c>
      <c r="D57" s="30">
        <f t="shared" si="4"/>
        <v>0</v>
      </c>
      <c r="E57" s="31">
        <f t="shared" si="5"/>
        <v>0</v>
      </c>
      <c r="F57" s="32" t="s">
        <v>67</v>
      </c>
      <c r="G57" s="44"/>
      <c r="H57" s="3"/>
      <c r="I57" s="3"/>
    </row>
    <row r="58" spans="1:9" ht="24.95" customHeight="1" x14ac:dyDescent="0.35">
      <c r="A58" s="36" t="s">
        <v>76</v>
      </c>
      <c r="B58" s="30">
        <v>47134</v>
      </c>
      <c r="C58" s="30">
        <v>47134</v>
      </c>
      <c r="D58" s="30">
        <f t="shared" si="4"/>
        <v>0</v>
      </c>
      <c r="E58" s="31">
        <f t="shared" si="5"/>
        <v>0</v>
      </c>
      <c r="F58" s="32" t="s">
        <v>67</v>
      </c>
      <c r="G58" s="44"/>
      <c r="H58" s="3"/>
      <c r="I58" s="3"/>
    </row>
    <row r="59" spans="1:9" ht="24.95" customHeight="1" x14ac:dyDescent="0.35">
      <c r="A59" s="36" t="s">
        <v>77</v>
      </c>
      <c r="B59" s="30">
        <v>47814</v>
      </c>
      <c r="C59" s="30">
        <v>47814</v>
      </c>
      <c r="D59" s="30">
        <f t="shared" si="4"/>
        <v>0</v>
      </c>
      <c r="E59" s="31">
        <f t="shared" si="5"/>
        <v>0</v>
      </c>
      <c r="F59" s="32" t="s">
        <v>67</v>
      </c>
      <c r="G59" s="44"/>
      <c r="H59" s="3"/>
      <c r="I59" s="3"/>
    </row>
    <row r="60" spans="1:9" ht="24.95" customHeight="1" x14ac:dyDescent="0.35">
      <c r="A60" s="36" t="s">
        <v>78</v>
      </c>
      <c r="B60" s="30">
        <v>49917</v>
      </c>
      <c r="C60" s="30">
        <v>49917</v>
      </c>
      <c r="D60" s="30">
        <f t="shared" si="4"/>
        <v>0</v>
      </c>
      <c r="E60" s="31">
        <f t="shared" si="5"/>
        <v>0</v>
      </c>
      <c r="F60" s="32" t="s">
        <v>67</v>
      </c>
      <c r="G60" s="44"/>
      <c r="H60" s="3"/>
      <c r="I60" s="3"/>
    </row>
    <row r="61" spans="1:9" ht="24.95" customHeight="1" x14ac:dyDescent="0.35">
      <c r="A61" s="36" t="s">
        <v>79</v>
      </c>
      <c r="B61" s="30">
        <v>50514</v>
      </c>
      <c r="C61" s="30">
        <v>50514</v>
      </c>
      <c r="D61" s="30">
        <f t="shared" si="4"/>
        <v>0</v>
      </c>
      <c r="E61" s="31">
        <f t="shared" si="5"/>
        <v>0</v>
      </c>
      <c r="F61" s="32" t="s">
        <v>67</v>
      </c>
      <c r="G61" s="44"/>
      <c r="H61" s="3"/>
      <c r="I61" s="3"/>
    </row>
    <row r="62" spans="1:9" ht="24.95" customHeight="1" x14ac:dyDescent="0.35">
      <c r="A62" s="36" t="s">
        <v>80</v>
      </c>
      <c r="B62" s="30">
        <v>46370</v>
      </c>
      <c r="C62" s="30">
        <v>46370</v>
      </c>
      <c r="D62" s="30">
        <f t="shared" si="4"/>
        <v>0</v>
      </c>
      <c r="E62" s="31">
        <f t="shared" si="5"/>
        <v>0</v>
      </c>
      <c r="F62" s="32" t="s">
        <v>67</v>
      </c>
      <c r="G62" s="44"/>
      <c r="H62" s="3"/>
      <c r="I62" s="3"/>
    </row>
    <row r="63" spans="1:9" ht="24.95" customHeight="1" x14ac:dyDescent="0.35">
      <c r="A63" s="36" t="s">
        <v>81</v>
      </c>
      <c r="B63" s="30">
        <v>62151</v>
      </c>
      <c r="C63" s="30">
        <v>62454</v>
      </c>
      <c r="D63" s="30">
        <f t="shared" si="4"/>
        <v>303</v>
      </c>
      <c r="E63" s="31">
        <f t="shared" si="5"/>
        <v>4.8752232466090653E-3</v>
      </c>
      <c r="F63" s="32" t="s">
        <v>67</v>
      </c>
      <c r="G63" s="44"/>
      <c r="H63" s="3"/>
      <c r="I63" s="3"/>
    </row>
    <row r="64" spans="1:9" ht="24.95" customHeight="1" x14ac:dyDescent="0.35">
      <c r="A64" s="36" t="s">
        <v>82</v>
      </c>
      <c r="B64" s="30">
        <v>59889</v>
      </c>
      <c r="C64" s="30">
        <v>59889</v>
      </c>
      <c r="D64" s="30">
        <f t="shared" si="4"/>
        <v>0</v>
      </c>
      <c r="E64" s="31">
        <f t="shared" si="5"/>
        <v>0</v>
      </c>
      <c r="F64" s="32" t="s">
        <v>67</v>
      </c>
      <c r="G64" s="44"/>
      <c r="H64" s="3"/>
      <c r="I64" s="3"/>
    </row>
    <row r="65" spans="1:9" ht="24.95" customHeight="1" x14ac:dyDescent="0.35">
      <c r="A65" s="36" t="s">
        <v>83</v>
      </c>
      <c r="B65" s="30">
        <v>49328</v>
      </c>
      <c r="C65" s="30">
        <v>49328</v>
      </c>
      <c r="D65" s="30">
        <f t="shared" si="4"/>
        <v>0</v>
      </c>
      <c r="E65" s="31">
        <f t="shared" si="5"/>
        <v>0</v>
      </c>
      <c r="F65" s="32" t="s">
        <v>67</v>
      </c>
      <c r="G65" s="44"/>
      <c r="H65" s="3"/>
      <c r="I65" s="3"/>
    </row>
    <row r="66" spans="1:9" ht="24.95" customHeight="1" x14ac:dyDescent="0.35">
      <c r="A66" s="36" t="s">
        <v>84</v>
      </c>
      <c r="B66" s="30">
        <v>48255</v>
      </c>
      <c r="C66" s="30">
        <v>48255</v>
      </c>
      <c r="D66" s="30">
        <f t="shared" si="4"/>
        <v>0</v>
      </c>
      <c r="E66" s="31">
        <f t="shared" si="5"/>
        <v>0</v>
      </c>
      <c r="F66" s="32" t="s">
        <v>67</v>
      </c>
      <c r="G66" s="44"/>
      <c r="H66" s="3"/>
      <c r="I66" s="3"/>
    </row>
    <row r="67" spans="1:9" ht="24.95" customHeight="1" x14ac:dyDescent="0.35">
      <c r="A67" s="36" t="s">
        <v>85</v>
      </c>
      <c r="B67" s="30">
        <v>67880</v>
      </c>
      <c r="C67" s="30">
        <v>67880</v>
      </c>
      <c r="D67" s="30">
        <f t="shared" si="4"/>
        <v>0</v>
      </c>
      <c r="E67" s="31">
        <f t="shared" si="5"/>
        <v>0</v>
      </c>
      <c r="F67" s="32" t="s">
        <v>67</v>
      </c>
      <c r="G67" s="44"/>
      <c r="H67" s="3"/>
      <c r="I67" s="3"/>
    </row>
    <row r="68" spans="1:9" ht="24.95" customHeight="1" x14ac:dyDescent="0.35">
      <c r="A68" s="36" t="s">
        <v>86</v>
      </c>
      <c r="B68" s="30">
        <v>57654</v>
      </c>
      <c r="C68" s="30">
        <v>57654</v>
      </c>
      <c r="D68" s="30">
        <f t="shared" si="4"/>
        <v>0</v>
      </c>
      <c r="E68" s="31">
        <f t="shared" si="5"/>
        <v>0</v>
      </c>
      <c r="F68" s="32" t="s">
        <v>332</v>
      </c>
      <c r="G68" s="61"/>
      <c r="H68" s="3"/>
      <c r="I68" s="3"/>
    </row>
    <row r="69" spans="1:9" ht="30" customHeight="1" x14ac:dyDescent="0.25">
      <c r="A69" s="12" t="s">
        <v>87</v>
      </c>
      <c r="B69" s="23"/>
      <c r="C69" s="23"/>
      <c r="D69" s="23"/>
      <c r="E69" s="24"/>
      <c r="F69" s="13"/>
      <c r="G69" s="62"/>
    </row>
    <row r="70" spans="1:9" ht="24.95" customHeight="1" x14ac:dyDescent="0.25">
      <c r="A70" s="29" t="s">
        <v>88</v>
      </c>
      <c r="B70" s="30">
        <v>53438</v>
      </c>
      <c r="C70" s="30">
        <v>66650</v>
      </c>
      <c r="D70" s="30">
        <f t="shared" ref="D70:D78" si="6">C70-B70</f>
        <v>13212</v>
      </c>
      <c r="E70" s="31">
        <f t="shared" ref="E70:E78" si="7">D70/B70</f>
        <v>0.2472397919083798</v>
      </c>
      <c r="F70" s="32" t="s">
        <v>89</v>
      </c>
      <c r="G70" s="63"/>
    </row>
    <row r="71" spans="1:9" ht="24.95" customHeight="1" x14ac:dyDescent="0.25">
      <c r="A71" s="29" t="s">
        <v>90</v>
      </c>
      <c r="B71" s="59">
        <v>57620</v>
      </c>
      <c r="C71" s="59">
        <v>57620</v>
      </c>
      <c r="D71" s="30">
        <f t="shared" si="6"/>
        <v>0</v>
      </c>
      <c r="E71" s="31">
        <f t="shared" si="7"/>
        <v>0</v>
      </c>
      <c r="F71" s="32" t="s">
        <v>91</v>
      </c>
      <c r="G71" s="63"/>
    </row>
    <row r="72" spans="1:9" ht="24.95" customHeight="1" x14ac:dyDescent="0.25">
      <c r="A72" s="29" t="s">
        <v>92</v>
      </c>
      <c r="B72" s="59">
        <v>55000</v>
      </c>
      <c r="C72" s="59">
        <v>55000</v>
      </c>
      <c r="D72" s="30">
        <f t="shared" si="6"/>
        <v>0</v>
      </c>
      <c r="E72" s="31">
        <f t="shared" si="7"/>
        <v>0</v>
      </c>
      <c r="F72" s="32" t="s">
        <v>91</v>
      </c>
      <c r="G72" s="63"/>
    </row>
    <row r="73" spans="1:9" ht="24.95" customHeight="1" x14ac:dyDescent="0.25">
      <c r="A73" s="29" t="s">
        <v>93</v>
      </c>
      <c r="B73" s="59">
        <v>55000</v>
      </c>
      <c r="C73" s="59">
        <v>55000</v>
      </c>
      <c r="D73" s="30">
        <f t="shared" si="6"/>
        <v>0</v>
      </c>
      <c r="E73" s="31">
        <f t="shared" si="7"/>
        <v>0</v>
      </c>
      <c r="F73" s="32" t="s">
        <v>91</v>
      </c>
      <c r="G73" s="63"/>
    </row>
    <row r="74" spans="1:9" ht="24.95" customHeight="1" x14ac:dyDescent="0.25">
      <c r="A74" s="29" t="s">
        <v>94</v>
      </c>
      <c r="B74" s="59">
        <v>55000</v>
      </c>
      <c r="C74" s="59">
        <v>55000</v>
      </c>
      <c r="D74" s="30">
        <f t="shared" si="6"/>
        <v>0</v>
      </c>
      <c r="E74" s="31">
        <f t="shared" si="7"/>
        <v>0</v>
      </c>
      <c r="F74" s="32" t="s">
        <v>91</v>
      </c>
      <c r="G74" s="63"/>
    </row>
    <row r="75" spans="1:9" ht="24.95" customHeight="1" x14ac:dyDescent="0.25">
      <c r="A75" s="29" t="s">
        <v>95</v>
      </c>
      <c r="B75" s="59">
        <v>55000</v>
      </c>
      <c r="C75" s="59">
        <v>55000</v>
      </c>
      <c r="D75" s="30">
        <f t="shared" si="6"/>
        <v>0</v>
      </c>
      <c r="E75" s="31">
        <f t="shared" si="7"/>
        <v>0</v>
      </c>
      <c r="F75" s="32" t="s">
        <v>91</v>
      </c>
      <c r="G75" s="63"/>
    </row>
    <row r="76" spans="1:9" ht="24.95" customHeight="1" x14ac:dyDescent="0.25">
      <c r="A76" s="29" t="s">
        <v>96</v>
      </c>
      <c r="B76" s="59">
        <v>55000</v>
      </c>
      <c r="C76" s="59">
        <v>55000</v>
      </c>
      <c r="D76" s="30">
        <f t="shared" si="6"/>
        <v>0</v>
      </c>
      <c r="E76" s="31">
        <f t="shared" si="7"/>
        <v>0</v>
      </c>
      <c r="F76" s="32" t="s">
        <v>91</v>
      </c>
      <c r="G76" s="63"/>
    </row>
    <row r="77" spans="1:9" ht="24.95" customHeight="1" x14ac:dyDescent="0.25">
      <c r="A77" s="29" t="s">
        <v>97</v>
      </c>
      <c r="B77" s="59">
        <v>55000</v>
      </c>
      <c r="C77" s="59">
        <v>55000</v>
      </c>
      <c r="D77" s="30">
        <f t="shared" si="6"/>
        <v>0</v>
      </c>
      <c r="E77" s="31">
        <f t="shared" si="7"/>
        <v>0</v>
      </c>
      <c r="F77" s="32" t="s">
        <v>91</v>
      </c>
      <c r="G77" s="63"/>
    </row>
    <row r="78" spans="1:9" ht="24.95" customHeight="1" x14ac:dyDescent="0.25">
      <c r="A78" s="29" t="s">
        <v>98</v>
      </c>
      <c r="B78" s="59">
        <v>53438</v>
      </c>
      <c r="C78" s="59">
        <v>53438</v>
      </c>
      <c r="D78" s="30">
        <f t="shared" si="6"/>
        <v>0</v>
      </c>
      <c r="E78" s="31">
        <f t="shared" si="7"/>
        <v>0</v>
      </c>
      <c r="F78" s="32" t="s">
        <v>91</v>
      </c>
      <c r="G78" s="63"/>
    </row>
    <row r="79" spans="1:9" ht="30" customHeight="1" x14ac:dyDescent="0.35">
      <c r="A79" s="12" t="s">
        <v>99</v>
      </c>
      <c r="B79" s="23"/>
      <c r="C79" s="23"/>
      <c r="D79" s="23"/>
      <c r="E79" s="24"/>
      <c r="F79" s="13"/>
      <c r="G79" s="52"/>
    </row>
    <row r="80" spans="1:9" ht="24.95" customHeight="1" x14ac:dyDescent="0.35">
      <c r="A80" s="29" t="s">
        <v>100</v>
      </c>
      <c r="B80" s="30">
        <v>61800</v>
      </c>
      <c r="C80" s="30">
        <v>61800</v>
      </c>
      <c r="D80" s="30">
        <f>C80-B80</f>
        <v>0</v>
      </c>
      <c r="E80" s="31">
        <f>D80/B80</f>
        <v>0</v>
      </c>
      <c r="F80" s="32" t="s">
        <v>343</v>
      </c>
      <c r="G80" s="53"/>
    </row>
    <row r="81" spans="1:7" ht="24.95" customHeight="1" x14ac:dyDescent="0.35">
      <c r="A81" s="29" t="s">
        <v>100</v>
      </c>
      <c r="B81" s="30">
        <v>58305</v>
      </c>
      <c r="C81" s="30">
        <v>58305</v>
      </c>
      <c r="D81" s="30">
        <f>C81-B81</f>
        <v>0</v>
      </c>
      <c r="E81" s="31">
        <f>D81/B81</f>
        <v>0</v>
      </c>
      <c r="F81" s="32" t="s">
        <v>344</v>
      </c>
      <c r="G81" s="53"/>
    </row>
    <row r="82" spans="1:7" ht="24.95" customHeight="1" x14ac:dyDescent="0.35">
      <c r="A82" s="29" t="s">
        <v>101</v>
      </c>
      <c r="B82" s="59">
        <v>49370</v>
      </c>
      <c r="C82" s="59">
        <v>49370</v>
      </c>
      <c r="D82" s="30">
        <f>C82-B82</f>
        <v>0</v>
      </c>
      <c r="E82" s="31">
        <f>D82/B82</f>
        <v>0</v>
      </c>
      <c r="F82" s="32" t="s">
        <v>102</v>
      </c>
      <c r="G82" s="53"/>
    </row>
    <row r="83" spans="1:7" ht="30" customHeight="1" x14ac:dyDescent="0.25">
      <c r="A83" s="12" t="s">
        <v>103</v>
      </c>
      <c r="B83" s="23"/>
      <c r="C83" s="23"/>
      <c r="D83" s="23"/>
      <c r="E83" s="24"/>
      <c r="F83" s="13"/>
    </row>
    <row r="84" spans="1:7" ht="24.95" customHeight="1" x14ac:dyDescent="0.25">
      <c r="A84" s="29" t="s">
        <v>104</v>
      </c>
      <c r="B84" s="30">
        <v>47317</v>
      </c>
      <c r="C84" s="30">
        <v>51646</v>
      </c>
      <c r="D84" s="30">
        <f t="shared" ref="D84:D96" si="8">C84-B84</f>
        <v>4329</v>
      </c>
      <c r="E84" s="31">
        <f t="shared" ref="E84:E96" si="9">D84/B84</f>
        <v>9.1489316736056814E-2</v>
      </c>
      <c r="F84" s="32" t="s">
        <v>105</v>
      </c>
    </row>
    <row r="85" spans="1:7" ht="24.95" customHeight="1" x14ac:dyDescent="0.25">
      <c r="A85" s="29" t="s">
        <v>104</v>
      </c>
      <c r="B85" s="30">
        <v>47317</v>
      </c>
      <c r="C85" s="30">
        <v>51646</v>
      </c>
      <c r="D85" s="30">
        <f t="shared" si="8"/>
        <v>4329</v>
      </c>
      <c r="E85" s="31">
        <f t="shared" si="9"/>
        <v>9.1489316736056814E-2</v>
      </c>
      <c r="F85" s="32" t="s">
        <v>106</v>
      </c>
    </row>
    <row r="86" spans="1:7" ht="24.95" customHeight="1" x14ac:dyDescent="0.25">
      <c r="A86" s="29" t="s">
        <v>107</v>
      </c>
      <c r="B86" s="30">
        <v>55900</v>
      </c>
      <c r="C86" s="30">
        <v>58900</v>
      </c>
      <c r="D86" s="30">
        <f t="shared" si="8"/>
        <v>3000</v>
      </c>
      <c r="E86" s="31">
        <f t="shared" si="9"/>
        <v>5.3667262969588549E-2</v>
      </c>
      <c r="F86" s="32" t="s">
        <v>108</v>
      </c>
    </row>
    <row r="87" spans="1:7" ht="24.95" customHeight="1" x14ac:dyDescent="0.25">
      <c r="A87" s="29" t="s">
        <v>109</v>
      </c>
      <c r="B87" s="30">
        <v>40523</v>
      </c>
      <c r="C87" s="30">
        <v>40523</v>
      </c>
      <c r="D87" s="30">
        <f t="shared" si="8"/>
        <v>0</v>
      </c>
      <c r="E87" s="31">
        <f t="shared" si="9"/>
        <v>0</v>
      </c>
      <c r="F87" s="32" t="s">
        <v>110</v>
      </c>
      <c r="G87" s="2"/>
    </row>
    <row r="88" spans="1:7" ht="24.95" customHeight="1" x14ac:dyDescent="0.25">
      <c r="A88" s="35" t="s">
        <v>111</v>
      </c>
      <c r="B88" s="30">
        <v>43627</v>
      </c>
      <c r="C88" s="30">
        <v>43627</v>
      </c>
      <c r="D88" s="30">
        <f t="shared" si="8"/>
        <v>0</v>
      </c>
      <c r="E88" s="31">
        <f t="shared" si="9"/>
        <v>0</v>
      </c>
      <c r="F88" s="32" t="s">
        <v>110</v>
      </c>
      <c r="G88" s="2"/>
    </row>
    <row r="89" spans="1:7" ht="24.95" customHeight="1" x14ac:dyDescent="0.25">
      <c r="A89" s="29" t="s">
        <v>342</v>
      </c>
      <c r="B89" s="30">
        <v>52287</v>
      </c>
      <c r="C89" s="30">
        <v>52287</v>
      </c>
      <c r="D89" s="30">
        <f t="shared" si="8"/>
        <v>0</v>
      </c>
      <c r="E89" s="31">
        <f t="shared" si="9"/>
        <v>0</v>
      </c>
      <c r="F89" s="32" t="s">
        <v>352</v>
      </c>
    </row>
    <row r="90" spans="1:7" ht="24.95" customHeight="1" x14ac:dyDescent="0.25">
      <c r="A90" s="29" t="s">
        <v>113</v>
      </c>
      <c r="B90" s="30">
        <v>61200</v>
      </c>
      <c r="C90" s="30">
        <v>61200</v>
      </c>
      <c r="D90" s="30">
        <f t="shared" si="8"/>
        <v>0</v>
      </c>
      <c r="E90" s="31">
        <f t="shared" si="9"/>
        <v>0</v>
      </c>
      <c r="F90" s="32" t="s">
        <v>115</v>
      </c>
    </row>
    <row r="91" spans="1:7" ht="24.95" customHeight="1" x14ac:dyDescent="0.25">
      <c r="A91" s="29" t="s">
        <v>112</v>
      </c>
      <c r="B91" s="30">
        <v>61200</v>
      </c>
      <c r="C91" s="30">
        <v>61200</v>
      </c>
      <c r="D91" s="30">
        <f t="shared" si="8"/>
        <v>0</v>
      </c>
      <c r="E91" s="31">
        <f t="shared" si="9"/>
        <v>0</v>
      </c>
      <c r="F91" s="32" t="s">
        <v>115</v>
      </c>
    </row>
    <row r="92" spans="1:7" ht="24.95" customHeight="1" x14ac:dyDescent="0.25">
      <c r="A92" s="29" t="s">
        <v>114</v>
      </c>
      <c r="B92" s="30">
        <v>61200</v>
      </c>
      <c r="C92" s="30">
        <v>61200</v>
      </c>
      <c r="D92" s="30">
        <f t="shared" si="8"/>
        <v>0</v>
      </c>
      <c r="E92" s="31">
        <f t="shared" si="9"/>
        <v>0</v>
      </c>
      <c r="F92" s="32" t="s">
        <v>115</v>
      </c>
    </row>
    <row r="93" spans="1:7" ht="24.95" customHeight="1" x14ac:dyDescent="0.25">
      <c r="A93" s="29" t="s">
        <v>116</v>
      </c>
      <c r="B93" s="30">
        <v>45550</v>
      </c>
      <c r="C93" s="30">
        <v>45550</v>
      </c>
      <c r="D93" s="30">
        <f t="shared" si="8"/>
        <v>0</v>
      </c>
      <c r="E93" s="31">
        <f t="shared" si="9"/>
        <v>0</v>
      </c>
      <c r="F93" s="32" t="s">
        <v>117</v>
      </c>
    </row>
    <row r="94" spans="1:7" ht="24.95" customHeight="1" x14ac:dyDescent="0.25">
      <c r="A94" s="29" t="s">
        <v>118</v>
      </c>
      <c r="B94" s="30">
        <v>55637</v>
      </c>
      <c r="C94" s="30">
        <v>55637</v>
      </c>
      <c r="D94" s="30">
        <f t="shared" si="8"/>
        <v>0</v>
      </c>
      <c r="E94" s="31">
        <f t="shared" si="9"/>
        <v>0</v>
      </c>
      <c r="F94" s="32" t="s">
        <v>117</v>
      </c>
    </row>
    <row r="95" spans="1:7" ht="24.95" customHeight="1" x14ac:dyDescent="0.25">
      <c r="A95" s="29" t="s">
        <v>119</v>
      </c>
      <c r="B95" s="30">
        <v>73136</v>
      </c>
      <c r="C95" s="30">
        <v>73417</v>
      </c>
      <c r="D95" s="30">
        <f t="shared" si="8"/>
        <v>281</v>
      </c>
      <c r="E95" s="31">
        <f t="shared" si="9"/>
        <v>3.8421570772259901E-3</v>
      </c>
      <c r="F95" s="32" t="s">
        <v>120</v>
      </c>
    </row>
    <row r="96" spans="1:7" ht="24.95" customHeight="1" x14ac:dyDescent="0.25">
      <c r="A96" s="29" t="s">
        <v>121</v>
      </c>
      <c r="B96" s="30">
        <v>79543</v>
      </c>
      <c r="C96" s="30">
        <v>80970</v>
      </c>
      <c r="D96" s="30">
        <f t="shared" si="8"/>
        <v>1427</v>
      </c>
      <c r="E96" s="31">
        <f t="shared" si="9"/>
        <v>1.7939982148020568E-2</v>
      </c>
      <c r="F96" s="32" t="s">
        <v>120</v>
      </c>
    </row>
    <row r="97" spans="1:7" ht="30" customHeight="1" x14ac:dyDescent="0.25">
      <c r="A97" s="12" t="s">
        <v>122</v>
      </c>
      <c r="B97" s="23"/>
      <c r="C97" s="23"/>
      <c r="D97" s="23"/>
      <c r="E97" s="24"/>
      <c r="F97" s="13"/>
    </row>
    <row r="98" spans="1:7" ht="24.95" customHeight="1" x14ac:dyDescent="0.25">
      <c r="A98" s="29" t="s">
        <v>124</v>
      </c>
      <c r="B98" s="30">
        <v>56421</v>
      </c>
      <c r="C98" s="30">
        <v>55240</v>
      </c>
      <c r="D98" s="30">
        <f t="shared" ref="D98:D103" si="10">C98-B98</f>
        <v>-1181</v>
      </c>
      <c r="E98" s="31">
        <f t="shared" ref="E98:E103" si="11">D98/B98</f>
        <v>-2.0931922511121744E-2</v>
      </c>
      <c r="F98" s="32" t="s">
        <v>123</v>
      </c>
    </row>
    <row r="99" spans="1:7" ht="24.95" customHeight="1" x14ac:dyDescent="0.25">
      <c r="A99" s="29" t="s">
        <v>124</v>
      </c>
      <c r="B99" s="30">
        <v>59650</v>
      </c>
      <c r="C99" s="30">
        <v>59650</v>
      </c>
      <c r="D99" s="30">
        <f t="shared" si="10"/>
        <v>0</v>
      </c>
      <c r="E99" s="31">
        <f t="shared" si="11"/>
        <v>0</v>
      </c>
      <c r="F99" s="32" t="s">
        <v>125</v>
      </c>
    </row>
    <row r="100" spans="1:7" ht="24.95" customHeight="1" x14ac:dyDescent="0.25">
      <c r="A100" s="29" t="s">
        <v>126</v>
      </c>
      <c r="B100" s="30">
        <v>61705</v>
      </c>
      <c r="C100" s="30">
        <v>67213</v>
      </c>
      <c r="D100" s="30">
        <f t="shared" si="10"/>
        <v>5508</v>
      </c>
      <c r="E100" s="31">
        <f t="shared" si="11"/>
        <v>8.9263430840288469E-2</v>
      </c>
      <c r="F100" s="32" t="s">
        <v>127</v>
      </c>
    </row>
    <row r="101" spans="1:7" ht="24.95" customHeight="1" x14ac:dyDescent="0.25">
      <c r="A101" s="29" t="s">
        <v>128</v>
      </c>
      <c r="B101" s="30">
        <v>62751</v>
      </c>
      <c r="C101" s="30">
        <v>66373</v>
      </c>
      <c r="D101" s="30">
        <f t="shared" si="10"/>
        <v>3622</v>
      </c>
      <c r="E101" s="31">
        <f t="shared" si="11"/>
        <v>5.7720195694092521E-2</v>
      </c>
      <c r="F101" s="32" t="s">
        <v>129</v>
      </c>
    </row>
    <row r="102" spans="1:7" ht="24.95" customHeight="1" x14ac:dyDescent="0.25">
      <c r="A102" s="29" t="s">
        <v>130</v>
      </c>
      <c r="B102" s="30">
        <v>59500</v>
      </c>
      <c r="C102" s="30">
        <v>59500</v>
      </c>
      <c r="D102" s="30">
        <f t="shared" si="10"/>
        <v>0</v>
      </c>
      <c r="E102" s="31">
        <f t="shared" si="11"/>
        <v>0</v>
      </c>
      <c r="F102" s="32" t="s">
        <v>131</v>
      </c>
    </row>
    <row r="103" spans="1:7" ht="24.95" customHeight="1" x14ac:dyDescent="0.25">
      <c r="A103" s="29" t="s">
        <v>132</v>
      </c>
      <c r="B103" s="30">
        <v>62930</v>
      </c>
      <c r="C103" s="30">
        <v>62930</v>
      </c>
      <c r="D103" s="30">
        <f t="shared" si="10"/>
        <v>0</v>
      </c>
      <c r="E103" s="31">
        <f t="shared" si="11"/>
        <v>0</v>
      </c>
      <c r="F103" s="32" t="s">
        <v>125</v>
      </c>
    </row>
    <row r="104" spans="1:7" ht="30" customHeight="1" x14ac:dyDescent="0.25">
      <c r="A104" s="12" t="s">
        <v>133</v>
      </c>
      <c r="B104" s="23"/>
      <c r="C104" s="23"/>
      <c r="D104" s="23"/>
      <c r="E104" s="24"/>
      <c r="F104" s="13"/>
    </row>
    <row r="105" spans="1:7" ht="24.95" customHeight="1" x14ac:dyDescent="0.25">
      <c r="A105" s="29" t="s">
        <v>134</v>
      </c>
      <c r="B105" s="30">
        <v>50620</v>
      </c>
      <c r="C105" s="30">
        <v>55335</v>
      </c>
      <c r="D105" s="30">
        <f>C105-B105</f>
        <v>4715</v>
      </c>
      <c r="E105" s="31">
        <f>D105/B105</f>
        <v>9.3145001975503752E-2</v>
      </c>
      <c r="F105" s="32" t="s">
        <v>135</v>
      </c>
    </row>
    <row r="106" spans="1:7" ht="24.95" customHeight="1" x14ac:dyDescent="0.25">
      <c r="A106" s="29" t="s">
        <v>134</v>
      </c>
      <c r="B106" s="30">
        <v>54694</v>
      </c>
      <c r="C106" s="30">
        <v>56223</v>
      </c>
      <c r="D106" s="30">
        <f>C106-B106</f>
        <v>1529</v>
      </c>
      <c r="E106" s="31">
        <f>D106/B106</f>
        <v>2.7955534427907998E-2</v>
      </c>
      <c r="F106" s="32" t="s">
        <v>136</v>
      </c>
    </row>
    <row r="107" spans="1:7" ht="24.95" customHeight="1" x14ac:dyDescent="0.25">
      <c r="A107" s="29" t="s">
        <v>137</v>
      </c>
      <c r="B107" s="30">
        <v>50830</v>
      </c>
      <c r="C107" s="30">
        <v>55080</v>
      </c>
      <c r="D107" s="30">
        <f>C107-B107</f>
        <v>4250</v>
      </c>
      <c r="E107" s="31">
        <f>D107/B107</f>
        <v>8.3612040133779264E-2</v>
      </c>
      <c r="F107" s="32" t="s">
        <v>117</v>
      </c>
    </row>
    <row r="108" spans="1:7" ht="24.95" customHeight="1" x14ac:dyDescent="0.25">
      <c r="A108" s="29" t="s">
        <v>138</v>
      </c>
      <c r="B108" s="30">
        <v>50830</v>
      </c>
      <c r="C108" s="30">
        <v>50850</v>
      </c>
      <c r="D108" s="30">
        <f>C108-B108</f>
        <v>20</v>
      </c>
      <c r="E108" s="31">
        <f>D108/B108</f>
        <v>3.9346842415896122E-4</v>
      </c>
      <c r="F108" s="32" t="s">
        <v>117</v>
      </c>
    </row>
    <row r="109" spans="1:7" ht="24.95" customHeight="1" x14ac:dyDescent="0.25">
      <c r="A109" s="29" t="s">
        <v>139</v>
      </c>
      <c r="B109" s="30">
        <v>34051</v>
      </c>
      <c r="C109" s="30">
        <v>34051</v>
      </c>
      <c r="D109" s="30">
        <f>C109-B109</f>
        <v>0</v>
      </c>
      <c r="E109" s="31">
        <f>D109/B109</f>
        <v>0</v>
      </c>
      <c r="F109" s="32" t="s">
        <v>117</v>
      </c>
    </row>
    <row r="110" spans="1:7" ht="30" customHeight="1" x14ac:dyDescent="0.25">
      <c r="A110" s="12" t="s">
        <v>140</v>
      </c>
      <c r="B110" s="23"/>
      <c r="C110" s="23"/>
      <c r="D110" s="23"/>
      <c r="E110" s="24"/>
      <c r="F110" s="13"/>
    </row>
    <row r="111" spans="1:7" ht="24.95" customHeight="1" x14ac:dyDescent="0.25">
      <c r="A111" s="29" t="s">
        <v>141</v>
      </c>
      <c r="B111" s="30">
        <v>55176</v>
      </c>
      <c r="C111" s="30">
        <v>55176</v>
      </c>
      <c r="D111" s="30">
        <f>C111-B111</f>
        <v>0</v>
      </c>
      <c r="E111" s="31">
        <f>D111/B111</f>
        <v>0</v>
      </c>
      <c r="F111" s="32" t="s">
        <v>125</v>
      </c>
    </row>
    <row r="112" spans="1:7" ht="24.95" customHeight="1" x14ac:dyDescent="0.4">
      <c r="A112" s="29" t="s">
        <v>141</v>
      </c>
      <c r="B112" s="30">
        <v>50533</v>
      </c>
      <c r="C112" s="30">
        <v>53453</v>
      </c>
      <c r="D112" s="30">
        <f>C112-B112</f>
        <v>2920</v>
      </c>
      <c r="E112" s="31">
        <f>D112/B112</f>
        <v>5.7784022322046977E-2</v>
      </c>
      <c r="F112" s="32" t="s">
        <v>142</v>
      </c>
      <c r="G112" s="57"/>
    </row>
    <row r="113" spans="1:7" ht="24.95" customHeight="1" x14ac:dyDescent="0.4">
      <c r="A113" s="29" t="s">
        <v>141</v>
      </c>
      <c r="B113" s="30">
        <v>51949</v>
      </c>
      <c r="C113" s="30">
        <v>53390</v>
      </c>
      <c r="D113" s="30">
        <f>C113-B113</f>
        <v>1441</v>
      </c>
      <c r="E113" s="31">
        <f>D113/B113</f>
        <v>2.7738743767926236E-2</v>
      </c>
      <c r="F113" s="32" t="s">
        <v>143</v>
      </c>
      <c r="G113" s="57"/>
    </row>
    <row r="114" spans="1:7" ht="30" customHeight="1" x14ac:dyDescent="0.25">
      <c r="A114" s="12" t="s">
        <v>144</v>
      </c>
      <c r="B114" s="23"/>
      <c r="C114" s="23"/>
      <c r="D114" s="23"/>
      <c r="E114" s="24"/>
      <c r="F114" s="13"/>
    </row>
    <row r="115" spans="1:7" ht="24.95" customHeight="1" x14ac:dyDescent="0.35">
      <c r="A115" s="35" t="s">
        <v>145</v>
      </c>
      <c r="B115" s="59">
        <v>43650</v>
      </c>
      <c r="C115" s="30">
        <v>47020</v>
      </c>
      <c r="D115" s="30">
        <f t="shared" ref="D115:D129" si="12">C115-B115</f>
        <v>3370</v>
      </c>
      <c r="E115" s="31">
        <f t="shared" ref="E115:E129" si="13">D115/B115</f>
        <v>7.7205040091638033E-2</v>
      </c>
      <c r="F115" s="32" t="s">
        <v>142</v>
      </c>
      <c r="G115" s="44"/>
    </row>
    <row r="116" spans="1:7" ht="24.95" customHeight="1" x14ac:dyDescent="0.35">
      <c r="A116" s="35" t="s">
        <v>146</v>
      </c>
      <c r="B116" s="59">
        <v>43650</v>
      </c>
      <c r="C116" s="30">
        <v>47020</v>
      </c>
      <c r="D116" s="30">
        <f t="shared" si="12"/>
        <v>3370</v>
      </c>
      <c r="E116" s="31">
        <f t="shared" si="13"/>
        <v>7.7205040091638033E-2</v>
      </c>
      <c r="F116" s="32" t="s">
        <v>142</v>
      </c>
      <c r="G116" s="44"/>
    </row>
    <row r="117" spans="1:7" ht="24.95" customHeight="1" x14ac:dyDescent="0.35">
      <c r="A117" s="29" t="s">
        <v>147</v>
      </c>
      <c r="B117" s="59">
        <v>49299</v>
      </c>
      <c r="C117" s="30">
        <v>49299</v>
      </c>
      <c r="D117" s="30">
        <f t="shared" si="12"/>
        <v>0</v>
      </c>
      <c r="E117" s="31">
        <f t="shared" si="13"/>
        <v>0</v>
      </c>
      <c r="F117" s="32" t="s">
        <v>148</v>
      </c>
      <c r="G117" s="44"/>
    </row>
    <row r="118" spans="1:7" ht="24.95" customHeight="1" x14ac:dyDescent="0.35">
      <c r="A118" s="29" t="s">
        <v>149</v>
      </c>
      <c r="B118" s="59">
        <v>48335</v>
      </c>
      <c r="C118" s="30">
        <v>51705</v>
      </c>
      <c r="D118" s="30">
        <f t="shared" si="12"/>
        <v>3370</v>
      </c>
      <c r="E118" s="31">
        <f t="shared" si="13"/>
        <v>6.9721733733319538E-2</v>
      </c>
      <c r="F118" s="32" t="s">
        <v>142</v>
      </c>
      <c r="G118" s="44"/>
    </row>
    <row r="119" spans="1:7" ht="24.95" customHeight="1" x14ac:dyDescent="0.35">
      <c r="A119" s="29" t="s">
        <v>150</v>
      </c>
      <c r="B119" s="59">
        <v>55212</v>
      </c>
      <c r="C119" s="30">
        <v>55212</v>
      </c>
      <c r="D119" s="30">
        <f t="shared" si="12"/>
        <v>0</v>
      </c>
      <c r="E119" s="31">
        <f t="shared" si="13"/>
        <v>0</v>
      </c>
      <c r="F119" s="32" t="s">
        <v>151</v>
      </c>
      <c r="G119" s="44"/>
    </row>
    <row r="120" spans="1:7" ht="24.95" customHeight="1" x14ac:dyDescent="0.35">
      <c r="A120" s="35" t="s">
        <v>152</v>
      </c>
      <c r="B120" s="59">
        <v>55212</v>
      </c>
      <c r="C120" s="30">
        <v>55212</v>
      </c>
      <c r="D120" s="30">
        <f t="shared" si="12"/>
        <v>0</v>
      </c>
      <c r="E120" s="31">
        <f t="shared" si="13"/>
        <v>0</v>
      </c>
      <c r="F120" s="32" t="s">
        <v>151</v>
      </c>
      <c r="G120" s="44"/>
    </row>
    <row r="121" spans="1:7" ht="24.95" customHeight="1" x14ac:dyDescent="0.35">
      <c r="A121" s="29" t="s">
        <v>153</v>
      </c>
      <c r="B121" s="59">
        <v>49661</v>
      </c>
      <c r="C121" s="30">
        <v>49661</v>
      </c>
      <c r="D121" s="30">
        <f t="shared" si="12"/>
        <v>0</v>
      </c>
      <c r="E121" s="31">
        <f t="shared" si="13"/>
        <v>0</v>
      </c>
      <c r="F121" s="32" t="s">
        <v>151</v>
      </c>
      <c r="G121" s="44"/>
    </row>
    <row r="122" spans="1:7" ht="24.95" customHeight="1" x14ac:dyDescent="0.35">
      <c r="A122" s="29" t="s">
        <v>154</v>
      </c>
      <c r="B122" s="59">
        <v>56116</v>
      </c>
      <c r="C122" s="30">
        <v>56116</v>
      </c>
      <c r="D122" s="30">
        <f t="shared" si="12"/>
        <v>0</v>
      </c>
      <c r="E122" s="31">
        <f t="shared" si="13"/>
        <v>0</v>
      </c>
      <c r="F122" s="32" t="s">
        <v>151</v>
      </c>
      <c r="G122" s="44"/>
    </row>
    <row r="123" spans="1:7" ht="24.95" customHeight="1" x14ac:dyDescent="0.35">
      <c r="A123" s="29" t="s">
        <v>155</v>
      </c>
      <c r="B123" s="59">
        <v>54097.69</v>
      </c>
      <c r="C123" s="30">
        <v>54098</v>
      </c>
      <c r="D123" s="30">
        <f t="shared" si="12"/>
        <v>0.30999999999767169</v>
      </c>
      <c r="E123" s="31">
        <f t="shared" si="13"/>
        <v>5.7303740695336842E-6</v>
      </c>
      <c r="F123" s="32" t="s">
        <v>156</v>
      </c>
      <c r="G123" s="44"/>
    </row>
    <row r="124" spans="1:7" ht="24.95" customHeight="1" x14ac:dyDescent="0.35">
      <c r="A124" s="29" t="s">
        <v>157</v>
      </c>
      <c r="B124" s="59">
        <v>54097.69</v>
      </c>
      <c r="C124" s="30">
        <v>54098</v>
      </c>
      <c r="D124" s="30">
        <f t="shared" si="12"/>
        <v>0.30999999999767169</v>
      </c>
      <c r="E124" s="31">
        <f t="shared" si="13"/>
        <v>5.7303740695336842E-6</v>
      </c>
      <c r="F124" s="32" t="s">
        <v>156</v>
      </c>
      <c r="G124" s="44"/>
    </row>
    <row r="125" spans="1:7" ht="24.95" customHeight="1" x14ac:dyDescent="0.35">
      <c r="A125" s="29" t="s">
        <v>158</v>
      </c>
      <c r="B125" s="59">
        <v>53446.1</v>
      </c>
      <c r="C125" s="30">
        <v>53446</v>
      </c>
      <c r="D125" s="30">
        <f t="shared" si="12"/>
        <v>-9.9999999998544808E-2</v>
      </c>
      <c r="E125" s="31">
        <f t="shared" si="13"/>
        <v>-1.8710439115023324E-6</v>
      </c>
      <c r="F125" s="32" t="s">
        <v>156</v>
      </c>
      <c r="G125" s="44"/>
    </row>
    <row r="126" spans="1:7" ht="24.95" customHeight="1" x14ac:dyDescent="0.35">
      <c r="A126" s="29" t="s">
        <v>159</v>
      </c>
      <c r="B126" s="59">
        <v>59179</v>
      </c>
      <c r="C126" s="30">
        <v>59179</v>
      </c>
      <c r="D126" s="30">
        <f t="shared" si="12"/>
        <v>0</v>
      </c>
      <c r="E126" s="31">
        <f t="shared" si="13"/>
        <v>0</v>
      </c>
      <c r="F126" s="32" t="s">
        <v>156</v>
      </c>
      <c r="G126" s="44"/>
    </row>
    <row r="127" spans="1:7" ht="24.95" customHeight="1" x14ac:dyDescent="0.35">
      <c r="A127" s="29" t="s">
        <v>160</v>
      </c>
      <c r="B127" s="59">
        <v>60395</v>
      </c>
      <c r="C127" s="30">
        <v>60395</v>
      </c>
      <c r="D127" s="30">
        <f t="shared" si="12"/>
        <v>0</v>
      </c>
      <c r="E127" s="31">
        <f t="shared" si="13"/>
        <v>0</v>
      </c>
      <c r="F127" s="32" t="s">
        <v>156</v>
      </c>
      <c r="G127" s="44"/>
    </row>
    <row r="128" spans="1:7" ht="24.95" customHeight="1" x14ac:dyDescent="0.35">
      <c r="A128" s="29" t="s">
        <v>161</v>
      </c>
      <c r="B128" s="59">
        <v>59305</v>
      </c>
      <c r="C128" s="30">
        <v>59305</v>
      </c>
      <c r="D128" s="30">
        <f t="shared" si="12"/>
        <v>0</v>
      </c>
      <c r="E128" s="31">
        <f t="shared" si="13"/>
        <v>0</v>
      </c>
      <c r="F128" s="32" t="s">
        <v>156</v>
      </c>
      <c r="G128" s="44"/>
    </row>
    <row r="129" spans="1:7" ht="24.95" customHeight="1" x14ac:dyDescent="0.35">
      <c r="A129" s="29" t="s">
        <v>162</v>
      </c>
      <c r="B129" s="59">
        <v>41333</v>
      </c>
      <c r="C129" s="30">
        <v>41333</v>
      </c>
      <c r="D129" s="30">
        <f t="shared" si="12"/>
        <v>0</v>
      </c>
      <c r="E129" s="31">
        <f t="shared" si="13"/>
        <v>0</v>
      </c>
      <c r="F129" s="32" t="s">
        <v>156</v>
      </c>
      <c r="G129" s="44"/>
    </row>
    <row r="130" spans="1:7" ht="30" customHeight="1" x14ac:dyDescent="0.25">
      <c r="A130" s="12" t="s">
        <v>163</v>
      </c>
      <c r="B130" s="23"/>
      <c r="C130" s="23"/>
      <c r="D130" s="23"/>
      <c r="E130" s="24"/>
      <c r="F130" s="13"/>
    </row>
    <row r="131" spans="1:7" ht="24.95" customHeight="1" x14ac:dyDescent="0.25">
      <c r="A131" s="29" t="s">
        <v>164</v>
      </c>
      <c r="B131" s="30">
        <v>43660</v>
      </c>
      <c r="C131" s="30">
        <v>43660</v>
      </c>
      <c r="D131" s="30">
        <f t="shared" ref="D131:D139" si="14">C131-B131</f>
        <v>0</v>
      </c>
      <c r="E131" s="31">
        <f t="shared" ref="E131:E139" si="15">D131/B131</f>
        <v>0</v>
      </c>
      <c r="F131" s="32" t="s">
        <v>165</v>
      </c>
    </row>
    <row r="132" spans="1:7" ht="24.75" hidden="1" customHeight="1" x14ac:dyDescent="0.25">
      <c r="A132" s="29"/>
      <c r="B132" s="30"/>
      <c r="C132" s="30"/>
      <c r="D132" s="30"/>
      <c r="E132" s="33"/>
      <c r="F132" s="32"/>
    </row>
    <row r="133" spans="1:7" ht="24.95" customHeight="1" x14ac:dyDescent="0.25">
      <c r="A133" s="29" t="s">
        <v>164</v>
      </c>
      <c r="B133" s="30">
        <v>44150</v>
      </c>
      <c r="C133" s="30">
        <v>44150</v>
      </c>
      <c r="D133" s="30">
        <f t="shared" si="14"/>
        <v>0</v>
      </c>
      <c r="E133" s="33">
        <f t="shared" si="15"/>
        <v>0</v>
      </c>
      <c r="F133" s="32" t="s">
        <v>328</v>
      </c>
    </row>
    <row r="134" spans="1:7" ht="24.95" customHeight="1" x14ac:dyDescent="0.25">
      <c r="A134" s="29" t="s">
        <v>166</v>
      </c>
      <c r="B134" s="30">
        <v>45904</v>
      </c>
      <c r="C134" s="30">
        <v>45904</v>
      </c>
      <c r="D134" s="30">
        <f t="shared" si="14"/>
        <v>0</v>
      </c>
      <c r="E134" s="31">
        <f t="shared" si="15"/>
        <v>0</v>
      </c>
      <c r="F134" s="32" t="s">
        <v>167</v>
      </c>
    </row>
    <row r="135" spans="1:7" ht="24.95" customHeight="1" x14ac:dyDescent="0.25">
      <c r="A135" s="29" t="s">
        <v>168</v>
      </c>
      <c r="B135" s="30">
        <v>47000</v>
      </c>
      <c r="C135" s="30">
        <v>49700</v>
      </c>
      <c r="D135" s="30">
        <f t="shared" si="14"/>
        <v>2700</v>
      </c>
      <c r="E135" s="31">
        <f t="shared" si="15"/>
        <v>5.7446808510638298E-2</v>
      </c>
      <c r="F135" s="32" t="s">
        <v>169</v>
      </c>
    </row>
    <row r="136" spans="1:7" ht="24.95" customHeight="1" x14ac:dyDescent="0.25">
      <c r="A136" s="29" t="s">
        <v>170</v>
      </c>
      <c r="B136" s="30">
        <v>47196</v>
      </c>
      <c r="C136" s="30">
        <v>47196</v>
      </c>
      <c r="D136" s="30">
        <f t="shared" si="14"/>
        <v>0</v>
      </c>
      <c r="E136" s="31">
        <f t="shared" si="15"/>
        <v>0</v>
      </c>
      <c r="F136" s="34" t="s">
        <v>357</v>
      </c>
    </row>
    <row r="137" spans="1:7" ht="24.95" customHeight="1" x14ac:dyDescent="0.25">
      <c r="A137" s="29" t="s">
        <v>171</v>
      </c>
      <c r="B137" s="30">
        <v>47018</v>
      </c>
      <c r="C137" s="30">
        <v>47018</v>
      </c>
      <c r="D137" s="30">
        <f t="shared" si="14"/>
        <v>0</v>
      </c>
      <c r="E137" s="31">
        <f t="shared" si="15"/>
        <v>0</v>
      </c>
      <c r="F137" s="32" t="s">
        <v>356</v>
      </c>
    </row>
    <row r="138" spans="1:7" ht="24.95" customHeight="1" x14ac:dyDescent="0.25">
      <c r="A138" s="29" t="s">
        <v>171</v>
      </c>
      <c r="B138" s="30">
        <v>46040</v>
      </c>
      <c r="C138" s="30">
        <v>47040</v>
      </c>
      <c r="D138" s="30">
        <f t="shared" si="14"/>
        <v>1000</v>
      </c>
      <c r="E138" s="31">
        <f t="shared" si="15"/>
        <v>2.1720243266724587E-2</v>
      </c>
      <c r="F138" s="32" t="s">
        <v>172</v>
      </c>
    </row>
    <row r="139" spans="1:7" ht="24.95" customHeight="1" x14ac:dyDescent="0.25">
      <c r="A139" s="29" t="s">
        <v>173</v>
      </c>
      <c r="B139" s="30">
        <v>43898</v>
      </c>
      <c r="C139" s="30">
        <v>43898</v>
      </c>
      <c r="D139" s="30">
        <f t="shared" si="14"/>
        <v>0</v>
      </c>
      <c r="E139" s="31">
        <f t="shared" si="15"/>
        <v>0</v>
      </c>
      <c r="F139" s="32" t="s">
        <v>355</v>
      </c>
    </row>
    <row r="140" spans="1:7" ht="30" customHeight="1" x14ac:dyDescent="0.25">
      <c r="A140" s="12" t="s">
        <v>174</v>
      </c>
      <c r="B140" s="23"/>
      <c r="C140" s="23"/>
      <c r="D140" s="23"/>
      <c r="E140" s="24"/>
      <c r="F140" s="13"/>
    </row>
    <row r="141" spans="1:7" ht="24.95" customHeight="1" x14ac:dyDescent="0.25">
      <c r="A141" s="29" t="s">
        <v>175</v>
      </c>
      <c r="B141" s="30">
        <v>48300</v>
      </c>
      <c r="C141" s="30">
        <v>48300</v>
      </c>
      <c r="D141" s="30">
        <f>C141-B141</f>
        <v>0</v>
      </c>
      <c r="E141" s="31">
        <f>D141/B141</f>
        <v>0</v>
      </c>
      <c r="F141" s="32" t="s">
        <v>176</v>
      </c>
    </row>
    <row r="142" spans="1:7" ht="24.95" customHeight="1" x14ac:dyDescent="0.25">
      <c r="A142" s="29" t="s">
        <v>177</v>
      </c>
      <c r="B142" s="30">
        <v>50763</v>
      </c>
      <c r="C142" s="30">
        <v>50763</v>
      </c>
      <c r="D142" s="30">
        <f>C142-B142</f>
        <v>0</v>
      </c>
      <c r="E142" s="31">
        <f>D142/B142</f>
        <v>0</v>
      </c>
      <c r="F142" s="32" t="s">
        <v>354</v>
      </c>
    </row>
    <row r="143" spans="1:7" ht="30" customHeight="1" x14ac:dyDescent="0.25">
      <c r="A143" s="12" t="s">
        <v>178</v>
      </c>
      <c r="B143" s="23"/>
      <c r="C143" s="23"/>
      <c r="D143" s="23"/>
      <c r="E143" s="24"/>
      <c r="F143" s="13"/>
    </row>
    <row r="144" spans="1:7" ht="24.95" customHeight="1" x14ac:dyDescent="0.35">
      <c r="A144" s="29" t="s">
        <v>179</v>
      </c>
      <c r="B144" s="30">
        <v>45956</v>
      </c>
      <c r="C144" s="30">
        <v>49272</v>
      </c>
      <c r="D144" s="30">
        <f>C144-B144</f>
        <v>3316</v>
      </c>
      <c r="E144" s="31">
        <f>D144/B144</f>
        <v>7.2155975280703277E-2</v>
      </c>
      <c r="F144" s="32" t="s">
        <v>180</v>
      </c>
      <c r="G144" s="53"/>
    </row>
    <row r="145" spans="1:7" ht="24.95" customHeight="1" x14ac:dyDescent="0.35">
      <c r="A145" s="29" t="s">
        <v>181</v>
      </c>
      <c r="B145" s="30">
        <v>47590</v>
      </c>
      <c r="C145" s="30">
        <v>48440</v>
      </c>
      <c r="D145" s="30">
        <f>C145-B145</f>
        <v>850</v>
      </c>
      <c r="E145" s="31">
        <f>D145/B145</f>
        <v>1.7860895146039085E-2</v>
      </c>
      <c r="F145" s="32" t="s">
        <v>182</v>
      </c>
      <c r="G145" s="53"/>
    </row>
    <row r="146" spans="1:7" ht="24.95" customHeight="1" x14ac:dyDescent="0.35">
      <c r="A146" s="29" t="s">
        <v>183</v>
      </c>
      <c r="B146" s="30">
        <v>50186</v>
      </c>
      <c r="C146" s="30">
        <v>51602</v>
      </c>
      <c r="D146" s="30">
        <f>C146-B146</f>
        <v>1416</v>
      </c>
      <c r="E146" s="31">
        <f>D146/B146</f>
        <v>2.8215040051010241E-2</v>
      </c>
      <c r="F146" s="32" t="s">
        <v>184</v>
      </c>
      <c r="G146" s="53"/>
    </row>
    <row r="147" spans="1:7" ht="24.95" customHeight="1" x14ac:dyDescent="0.35">
      <c r="A147" s="29" t="s">
        <v>185</v>
      </c>
      <c r="B147" s="30">
        <v>48070</v>
      </c>
      <c r="C147" s="30">
        <v>48070</v>
      </c>
      <c r="D147" s="30">
        <f>C147-B147</f>
        <v>0</v>
      </c>
      <c r="E147" s="31">
        <f>D147/B147</f>
        <v>0</v>
      </c>
      <c r="F147" s="32" t="s">
        <v>186</v>
      </c>
      <c r="G147" s="53"/>
    </row>
    <row r="148" spans="1:7" ht="30" customHeight="1" x14ac:dyDescent="0.25">
      <c r="A148" s="12" t="s">
        <v>187</v>
      </c>
      <c r="B148" s="23"/>
      <c r="C148" s="23"/>
      <c r="D148" s="23"/>
      <c r="E148" s="24"/>
      <c r="F148" s="13"/>
    </row>
    <row r="149" spans="1:7" ht="24.95" customHeight="1" x14ac:dyDescent="0.25">
      <c r="A149" s="29" t="s">
        <v>188</v>
      </c>
      <c r="B149" s="41">
        <v>47420</v>
      </c>
      <c r="C149" s="41">
        <v>48270</v>
      </c>
      <c r="D149" s="30">
        <f t="shared" ref="D149:D171" si="16">C149-B149</f>
        <v>850</v>
      </c>
      <c r="E149" s="31">
        <f t="shared" ref="E149:E171" si="17">D149/B149</f>
        <v>1.7924926191480388E-2</v>
      </c>
      <c r="F149" s="32" t="s">
        <v>189</v>
      </c>
    </row>
    <row r="150" spans="1:7" ht="24.95" customHeight="1" x14ac:dyDescent="0.25">
      <c r="A150" s="29" t="s">
        <v>190</v>
      </c>
      <c r="B150" s="41">
        <v>47400</v>
      </c>
      <c r="C150" s="41">
        <v>50900</v>
      </c>
      <c r="D150" s="30">
        <f t="shared" si="16"/>
        <v>3500</v>
      </c>
      <c r="E150" s="31">
        <f t="shared" si="17"/>
        <v>7.3839662447257384E-2</v>
      </c>
      <c r="F150" s="32" t="s">
        <v>191</v>
      </c>
    </row>
    <row r="151" spans="1:7" ht="24.95" customHeight="1" x14ac:dyDescent="0.25">
      <c r="A151" s="29" t="s">
        <v>190</v>
      </c>
      <c r="B151" s="41">
        <v>52529</v>
      </c>
      <c r="C151" s="41">
        <v>54964</v>
      </c>
      <c r="D151" s="30">
        <f t="shared" si="16"/>
        <v>2435</v>
      </c>
      <c r="E151" s="31">
        <f t="shared" si="17"/>
        <v>4.635534657046584E-2</v>
      </c>
      <c r="F151" s="32" t="s">
        <v>192</v>
      </c>
    </row>
    <row r="152" spans="1:7" ht="24.95" customHeight="1" x14ac:dyDescent="0.25">
      <c r="A152" s="29" t="s">
        <v>193</v>
      </c>
      <c r="B152" s="41">
        <v>47250</v>
      </c>
      <c r="C152" s="41">
        <v>47250</v>
      </c>
      <c r="D152" s="30">
        <f t="shared" si="16"/>
        <v>0</v>
      </c>
      <c r="E152" s="31">
        <f t="shared" si="17"/>
        <v>0</v>
      </c>
      <c r="F152" s="32" t="s">
        <v>363</v>
      </c>
    </row>
    <row r="153" spans="1:7" ht="24.95" customHeight="1" x14ac:dyDescent="0.25">
      <c r="A153" s="35" t="s">
        <v>194</v>
      </c>
      <c r="B153" s="41">
        <v>55754</v>
      </c>
      <c r="C153" s="41">
        <v>55754</v>
      </c>
      <c r="D153" s="30">
        <f t="shared" si="16"/>
        <v>0</v>
      </c>
      <c r="E153" s="31">
        <f t="shared" si="17"/>
        <v>0</v>
      </c>
      <c r="F153" s="32" t="s">
        <v>331</v>
      </c>
    </row>
    <row r="154" spans="1:7" ht="24.95" customHeight="1" x14ac:dyDescent="0.25">
      <c r="A154" s="35" t="s">
        <v>195</v>
      </c>
      <c r="B154" s="41">
        <v>47510</v>
      </c>
      <c r="C154" s="41">
        <v>48360</v>
      </c>
      <c r="D154" s="30">
        <f t="shared" si="16"/>
        <v>850</v>
      </c>
      <c r="E154" s="31">
        <f t="shared" si="17"/>
        <v>1.7890970322037465E-2</v>
      </c>
      <c r="F154" s="32" t="s">
        <v>196</v>
      </c>
    </row>
    <row r="155" spans="1:7" ht="24.95" customHeight="1" x14ac:dyDescent="0.25">
      <c r="A155" s="35" t="s">
        <v>195</v>
      </c>
      <c r="B155" s="41">
        <v>49184</v>
      </c>
      <c r="C155" s="41">
        <v>49795</v>
      </c>
      <c r="D155" s="30">
        <f t="shared" si="16"/>
        <v>611</v>
      </c>
      <c r="E155" s="31">
        <f t="shared" si="17"/>
        <v>1.2422739102147039E-2</v>
      </c>
      <c r="F155" s="32" t="s">
        <v>197</v>
      </c>
    </row>
    <row r="156" spans="1:7" ht="24.95" customHeight="1" x14ac:dyDescent="0.25">
      <c r="A156" s="29" t="s">
        <v>198</v>
      </c>
      <c r="B156" s="41">
        <v>54000</v>
      </c>
      <c r="C156" s="41">
        <v>57680</v>
      </c>
      <c r="D156" s="30">
        <f t="shared" si="16"/>
        <v>3680</v>
      </c>
      <c r="E156" s="31">
        <f t="shared" si="17"/>
        <v>6.8148148148148152E-2</v>
      </c>
      <c r="F156" s="32" t="s">
        <v>199</v>
      </c>
    </row>
    <row r="157" spans="1:7" ht="24.95" customHeight="1" x14ac:dyDescent="0.25">
      <c r="A157" s="29" t="s">
        <v>200</v>
      </c>
      <c r="B157" s="41">
        <v>47310</v>
      </c>
      <c r="C157" s="41">
        <v>48160</v>
      </c>
      <c r="D157" s="30">
        <f t="shared" si="16"/>
        <v>850</v>
      </c>
      <c r="E157" s="31">
        <f t="shared" si="17"/>
        <v>1.7966603255125765E-2</v>
      </c>
      <c r="F157" s="32" t="s">
        <v>201</v>
      </c>
    </row>
    <row r="158" spans="1:7" ht="24.95" customHeight="1" x14ac:dyDescent="0.25">
      <c r="A158" s="29" t="s">
        <v>200</v>
      </c>
      <c r="B158" s="41">
        <v>52201</v>
      </c>
      <c r="C158" s="41">
        <v>49775</v>
      </c>
      <c r="D158" s="30">
        <f t="shared" si="16"/>
        <v>-2426</v>
      </c>
      <c r="E158" s="31">
        <f t="shared" si="17"/>
        <v>-4.6474205474990898E-2</v>
      </c>
      <c r="F158" s="32" t="s">
        <v>202</v>
      </c>
    </row>
    <row r="159" spans="1:7" ht="24.95" customHeight="1" x14ac:dyDescent="0.25">
      <c r="A159" s="29" t="s">
        <v>203</v>
      </c>
      <c r="B159" s="41">
        <v>48492</v>
      </c>
      <c r="C159" s="41">
        <v>49499</v>
      </c>
      <c r="D159" s="30">
        <f t="shared" si="16"/>
        <v>1007</v>
      </c>
      <c r="E159" s="31">
        <f t="shared" si="17"/>
        <v>2.0766311968984576E-2</v>
      </c>
      <c r="F159" s="32" t="s">
        <v>204</v>
      </c>
    </row>
    <row r="160" spans="1:7" ht="24.95" customHeight="1" x14ac:dyDescent="0.25">
      <c r="A160" s="35" t="s">
        <v>205</v>
      </c>
      <c r="B160" s="42">
        <v>49011</v>
      </c>
      <c r="C160" s="42">
        <v>50016</v>
      </c>
      <c r="D160" s="30">
        <f t="shared" si="16"/>
        <v>1005</v>
      </c>
      <c r="E160" s="31">
        <f t="shared" si="17"/>
        <v>2.0505600783497582E-2</v>
      </c>
      <c r="F160" s="32" t="s">
        <v>206</v>
      </c>
    </row>
    <row r="161" spans="1:7" ht="24.95" customHeight="1" x14ac:dyDescent="0.25">
      <c r="A161" s="35" t="s">
        <v>208</v>
      </c>
      <c r="B161" s="42">
        <v>44724</v>
      </c>
      <c r="C161" s="42">
        <v>44724</v>
      </c>
      <c r="D161" s="30">
        <f t="shared" si="16"/>
        <v>0</v>
      </c>
      <c r="E161" s="31">
        <f t="shared" si="17"/>
        <v>0</v>
      </c>
      <c r="F161" s="32" t="s">
        <v>207</v>
      </c>
    </row>
    <row r="162" spans="1:7" ht="24.95" customHeight="1" x14ac:dyDescent="0.25">
      <c r="A162" s="35" t="s">
        <v>209</v>
      </c>
      <c r="B162" s="42">
        <v>48000</v>
      </c>
      <c r="C162" s="42">
        <v>50000</v>
      </c>
      <c r="D162" s="30">
        <f t="shared" si="16"/>
        <v>2000</v>
      </c>
      <c r="E162" s="31">
        <f t="shared" si="17"/>
        <v>4.1666666666666664E-2</v>
      </c>
      <c r="F162" s="32" t="s">
        <v>210</v>
      </c>
    </row>
    <row r="163" spans="1:7" ht="24.95" customHeight="1" x14ac:dyDescent="0.25">
      <c r="A163" s="29" t="s">
        <v>211</v>
      </c>
      <c r="B163" s="42">
        <v>49184</v>
      </c>
      <c r="C163" s="42">
        <v>52081</v>
      </c>
      <c r="D163" s="30">
        <f t="shared" si="16"/>
        <v>2897</v>
      </c>
      <c r="E163" s="31">
        <f t="shared" si="17"/>
        <v>5.8901268705270009E-2</v>
      </c>
      <c r="F163" s="32" t="s">
        <v>338</v>
      </c>
    </row>
    <row r="164" spans="1:7" ht="24.95" customHeight="1" x14ac:dyDescent="0.25">
      <c r="A164" s="29" t="s">
        <v>212</v>
      </c>
      <c r="B164" s="42">
        <v>44068</v>
      </c>
      <c r="C164" s="42">
        <v>45763</v>
      </c>
      <c r="D164" s="30">
        <f t="shared" si="16"/>
        <v>1695</v>
      </c>
      <c r="E164" s="31">
        <f t="shared" si="17"/>
        <v>3.8463284015612234E-2</v>
      </c>
      <c r="F164" s="32" t="s">
        <v>213</v>
      </c>
    </row>
    <row r="165" spans="1:7" ht="24.95" customHeight="1" x14ac:dyDescent="0.25">
      <c r="A165" s="29" t="s">
        <v>214</v>
      </c>
      <c r="B165" s="42">
        <v>50405</v>
      </c>
      <c r="C165" s="42">
        <v>50405</v>
      </c>
      <c r="D165" s="30">
        <f t="shared" si="16"/>
        <v>0</v>
      </c>
      <c r="E165" s="31">
        <f t="shared" si="17"/>
        <v>0</v>
      </c>
      <c r="F165" s="32" t="s">
        <v>215</v>
      </c>
    </row>
    <row r="166" spans="1:7" ht="24.95" customHeight="1" x14ac:dyDescent="0.25">
      <c r="A166" s="29" t="s">
        <v>214</v>
      </c>
      <c r="B166" s="42">
        <v>46500</v>
      </c>
      <c r="C166" s="42">
        <v>46500</v>
      </c>
      <c r="D166" s="30">
        <f t="shared" si="16"/>
        <v>0</v>
      </c>
      <c r="E166" s="31">
        <f t="shared" si="17"/>
        <v>0</v>
      </c>
      <c r="F166" s="32" t="s">
        <v>348</v>
      </c>
    </row>
    <row r="167" spans="1:7" ht="24.95" customHeight="1" x14ac:dyDescent="0.25">
      <c r="A167" s="29" t="s">
        <v>216</v>
      </c>
      <c r="B167" s="42">
        <v>44900</v>
      </c>
      <c r="C167" s="42">
        <v>50000</v>
      </c>
      <c r="D167" s="30">
        <f t="shared" si="16"/>
        <v>5100</v>
      </c>
      <c r="E167" s="31">
        <f t="shared" si="17"/>
        <v>0.11358574610244988</v>
      </c>
      <c r="F167" s="32" t="s">
        <v>217</v>
      </c>
    </row>
    <row r="168" spans="1:7" ht="24.95" customHeight="1" x14ac:dyDescent="0.25">
      <c r="A168" s="29" t="s">
        <v>216</v>
      </c>
      <c r="B168" s="42">
        <v>45965</v>
      </c>
      <c r="C168" s="42">
        <v>45965</v>
      </c>
      <c r="D168" s="30">
        <f t="shared" si="16"/>
        <v>0</v>
      </c>
      <c r="E168" s="31">
        <f t="shared" si="17"/>
        <v>0</v>
      </c>
      <c r="F168" s="32" t="s">
        <v>218</v>
      </c>
    </row>
    <row r="169" spans="1:7" ht="24.95" customHeight="1" x14ac:dyDescent="0.25">
      <c r="A169" s="29" t="s">
        <v>219</v>
      </c>
      <c r="B169" s="42">
        <v>46368</v>
      </c>
      <c r="C169" s="42">
        <v>46368</v>
      </c>
      <c r="D169" s="30">
        <f t="shared" si="16"/>
        <v>0</v>
      </c>
      <c r="E169" s="31">
        <f t="shared" si="17"/>
        <v>0</v>
      </c>
      <c r="F169" s="32" t="s">
        <v>337</v>
      </c>
    </row>
    <row r="170" spans="1:7" ht="24.95" customHeight="1" x14ac:dyDescent="0.25">
      <c r="A170" s="29" t="s">
        <v>220</v>
      </c>
      <c r="B170" s="42">
        <v>44864</v>
      </c>
      <c r="C170" s="42">
        <v>45712</v>
      </c>
      <c r="D170" s="30">
        <f t="shared" si="16"/>
        <v>848</v>
      </c>
      <c r="E170" s="31">
        <f t="shared" si="17"/>
        <v>1.8901569186875893E-2</v>
      </c>
      <c r="F170" s="32" t="s">
        <v>221</v>
      </c>
    </row>
    <row r="171" spans="1:7" ht="24.95" customHeight="1" x14ac:dyDescent="0.25">
      <c r="A171" s="35" t="s">
        <v>222</v>
      </c>
      <c r="B171" s="42">
        <v>38090</v>
      </c>
      <c r="C171" s="42">
        <v>38090</v>
      </c>
      <c r="D171" s="30">
        <f t="shared" si="16"/>
        <v>0</v>
      </c>
      <c r="E171" s="31">
        <f t="shared" si="17"/>
        <v>0</v>
      </c>
      <c r="F171" s="32" t="s">
        <v>223</v>
      </c>
    </row>
    <row r="172" spans="1:7" ht="30" customHeight="1" x14ac:dyDescent="0.25">
      <c r="A172" s="12" t="s">
        <v>224</v>
      </c>
      <c r="B172" s="23"/>
      <c r="C172" s="23"/>
      <c r="D172" s="23"/>
      <c r="E172" s="24"/>
      <c r="F172" s="13"/>
    </row>
    <row r="173" spans="1:7" ht="24.95" customHeight="1" x14ac:dyDescent="0.25">
      <c r="A173" s="35" t="s">
        <v>225</v>
      </c>
      <c r="B173" s="30">
        <v>49830</v>
      </c>
      <c r="C173" s="30">
        <v>49830</v>
      </c>
      <c r="D173" s="30">
        <f t="shared" ref="D173:D190" si="18">C173-B173</f>
        <v>0</v>
      </c>
      <c r="E173" s="31">
        <f t="shared" ref="E173:E190" si="19">D173/B173</f>
        <v>0</v>
      </c>
      <c r="F173" s="32" t="s">
        <v>226</v>
      </c>
    </row>
    <row r="174" spans="1:7" ht="24.95" customHeight="1" x14ac:dyDescent="0.25">
      <c r="A174" s="35" t="s">
        <v>225</v>
      </c>
      <c r="B174" s="30">
        <v>45187</v>
      </c>
      <c r="C174" s="30">
        <v>45187</v>
      </c>
      <c r="D174" s="30">
        <f t="shared" si="18"/>
        <v>0</v>
      </c>
      <c r="E174" s="31">
        <f t="shared" si="19"/>
        <v>0</v>
      </c>
      <c r="F174" s="32" t="s">
        <v>125</v>
      </c>
    </row>
    <row r="175" spans="1:7" ht="24.95" customHeight="1" x14ac:dyDescent="0.3">
      <c r="A175" s="29" t="s">
        <v>227</v>
      </c>
      <c r="B175" s="30">
        <v>64563</v>
      </c>
      <c r="C175" s="30">
        <v>65835</v>
      </c>
      <c r="D175" s="30">
        <f t="shared" si="18"/>
        <v>1272</v>
      </c>
      <c r="E175" s="31">
        <f t="shared" si="19"/>
        <v>1.9701686724594582E-2</v>
      </c>
      <c r="F175" s="32" t="s">
        <v>327</v>
      </c>
      <c r="G175" s="64"/>
    </row>
    <row r="176" spans="1:7" ht="24.95" customHeight="1" x14ac:dyDescent="0.25">
      <c r="A176" s="29" t="s">
        <v>228</v>
      </c>
      <c r="B176" s="30">
        <v>64696</v>
      </c>
      <c r="C176" s="30">
        <v>66183</v>
      </c>
      <c r="D176" s="30">
        <f t="shared" si="18"/>
        <v>1487</v>
      </c>
      <c r="E176" s="31">
        <f t="shared" si="19"/>
        <v>2.2984419438605169E-2</v>
      </c>
      <c r="F176" s="32" t="s">
        <v>226</v>
      </c>
    </row>
    <row r="177" spans="1:7" ht="24.95" customHeight="1" x14ac:dyDescent="0.25">
      <c r="A177" s="29" t="s">
        <v>229</v>
      </c>
      <c r="B177" s="30">
        <v>88661</v>
      </c>
      <c r="C177" s="30">
        <v>80981</v>
      </c>
      <c r="D177" s="30">
        <f t="shared" si="18"/>
        <v>-7680</v>
      </c>
      <c r="E177" s="31">
        <f t="shared" si="19"/>
        <v>-8.6622077350808138E-2</v>
      </c>
      <c r="F177" s="32" t="s">
        <v>226</v>
      </c>
    </row>
    <row r="178" spans="1:7" ht="24.95" customHeight="1" x14ac:dyDescent="0.25">
      <c r="A178" s="29" t="s">
        <v>230</v>
      </c>
      <c r="B178" s="30">
        <v>76096</v>
      </c>
      <c r="C178" s="30">
        <v>77854</v>
      </c>
      <c r="D178" s="30">
        <f t="shared" si="18"/>
        <v>1758</v>
      </c>
      <c r="E178" s="31">
        <f t="shared" si="19"/>
        <v>2.3102396972245583E-2</v>
      </c>
      <c r="F178" s="32" t="s">
        <v>226</v>
      </c>
    </row>
    <row r="179" spans="1:7" ht="24.95" customHeight="1" x14ac:dyDescent="0.25">
      <c r="A179" s="29" t="s">
        <v>231</v>
      </c>
      <c r="B179" s="30">
        <v>75081</v>
      </c>
      <c r="C179" s="30">
        <v>79673</v>
      </c>
      <c r="D179" s="30">
        <f t="shared" si="18"/>
        <v>4592</v>
      </c>
      <c r="E179" s="31">
        <f t="shared" si="19"/>
        <v>6.1160613204405911E-2</v>
      </c>
      <c r="F179" s="32" t="s">
        <v>226</v>
      </c>
    </row>
    <row r="180" spans="1:7" ht="24.95" customHeight="1" x14ac:dyDescent="0.25">
      <c r="A180" s="29" t="s">
        <v>232</v>
      </c>
      <c r="B180" s="30">
        <v>84375</v>
      </c>
      <c r="C180" s="30">
        <v>83975</v>
      </c>
      <c r="D180" s="30">
        <f t="shared" si="18"/>
        <v>-400</v>
      </c>
      <c r="E180" s="31">
        <f t="shared" si="19"/>
        <v>-4.7407407407407407E-3</v>
      </c>
      <c r="F180" s="32" t="s">
        <v>226</v>
      </c>
    </row>
    <row r="181" spans="1:7" ht="24.95" customHeight="1" x14ac:dyDescent="0.25">
      <c r="A181" s="29" t="s">
        <v>233</v>
      </c>
      <c r="B181" s="30">
        <v>82647</v>
      </c>
      <c r="C181" s="30">
        <v>84131</v>
      </c>
      <c r="D181" s="30">
        <f t="shared" si="18"/>
        <v>1484</v>
      </c>
      <c r="E181" s="31">
        <f t="shared" si="19"/>
        <v>1.7955884666110082E-2</v>
      </c>
      <c r="F181" s="32" t="s">
        <v>226</v>
      </c>
    </row>
    <row r="182" spans="1:7" ht="24.95" customHeight="1" x14ac:dyDescent="0.25">
      <c r="A182" s="29" t="s">
        <v>234</v>
      </c>
      <c r="B182" s="30">
        <v>71966</v>
      </c>
      <c r="C182" s="30">
        <v>73454</v>
      </c>
      <c r="D182" s="30">
        <f t="shared" si="18"/>
        <v>1488</v>
      </c>
      <c r="E182" s="31">
        <f t="shared" si="19"/>
        <v>2.0676430536642303E-2</v>
      </c>
      <c r="F182" s="32" t="s">
        <v>226</v>
      </c>
    </row>
    <row r="183" spans="1:7" ht="24.95" customHeight="1" x14ac:dyDescent="0.3">
      <c r="A183" s="29" t="s">
        <v>333</v>
      </c>
      <c r="B183" s="30">
        <v>63100</v>
      </c>
      <c r="C183" s="30">
        <v>64600</v>
      </c>
      <c r="D183" s="30">
        <f t="shared" si="18"/>
        <v>1500</v>
      </c>
      <c r="E183" s="31">
        <f t="shared" si="19"/>
        <v>2.3771790808240888E-2</v>
      </c>
      <c r="F183" s="32" t="s">
        <v>235</v>
      </c>
      <c r="G183" s="64"/>
    </row>
    <row r="184" spans="1:7" ht="24.95" customHeight="1" x14ac:dyDescent="0.25">
      <c r="A184" s="29" t="s">
        <v>228</v>
      </c>
      <c r="B184" s="30">
        <v>64846</v>
      </c>
      <c r="C184" s="30">
        <v>65896</v>
      </c>
      <c r="D184" s="30">
        <f t="shared" si="18"/>
        <v>1050</v>
      </c>
      <c r="E184" s="31">
        <f t="shared" si="19"/>
        <v>1.6192209234185607E-2</v>
      </c>
      <c r="F184" s="32" t="s">
        <v>327</v>
      </c>
    </row>
    <row r="185" spans="1:7" ht="24.95" customHeight="1" x14ac:dyDescent="0.25">
      <c r="A185" s="29" t="s">
        <v>229</v>
      </c>
      <c r="B185" s="30">
        <v>79364</v>
      </c>
      <c r="C185" s="30">
        <v>80345</v>
      </c>
      <c r="D185" s="30">
        <f t="shared" si="18"/>
        <v>981</v>
      </c>
      <c r="E185" s="31">
        <f t="shared" si="19"/>
        <v>1.2360768106446247E-2</v>
      </c>
      <c r="F185" s="32" t="s">
        <v>327</v>
      </c>
    </row>
    <row r="186" spans="1:7" ht="24.95" customHeight="1" x14ac:dyDescent="0.25">
      <c r="A186" s="29" t="s">
        <v>230</v>
      </c>
      <c r="B186" s="30">
        <v>75225</v>
      </c>
      <c r="C186" s="30">
        <v>75715</v>
      </c>
      <c r="D186" s="30">
        <f t="shared" si="18"/>
        <v>490</v>
      </c>
      <c r="E186" s="31">
        <f t="shared" si="19"/>
        <v>6.5137919574609505E-3</v>
      </c>
      <c r="F186" s="32" t="s">
        <v>327</v>
      </c>
    </row>
    <row r="187" spans="1:7" ht="24.95" customHeight="1" x14ac:dyDescent="0.25">
      <c r="A187" s="29" t="s">
        <v>231</v>
      </c>
      <c r="B187" s="30">
        <v>72635</v>
      </c>
      <c r="C187" s="30">
        <v>79655</v>
      </c>
      <c r="D187" s="30">
        <f t="shared" si="18"/>
        <v>7020</v>
      </c>
      <c r="E187" s="31">
        <f t="shared" si="19"/>
        <v>9.66476216699938E-2</v>
      </c>
      <c r="F187" s="32" t="s">
        <v>327</v>
      </c>
    </row>
    <row r="188" spans="1:7" ht="24.95" customHeight="1" x14ac:dyDescent="0.25">
      <c r="A188" s="29" t="s">
        <v>232</v>
      </c>
      <c r="B188" s="30">
        <v>83088</v>
      </c>
      <c r="C188" s="30">
        <v>84075</v>
      </c>
      <c r="D188" s="30">
        <f t="shared" si="18"/>
        <v>987</v>
      </c>
      <c r="E188" s="31">
        <f t="shared" si="19"/>
        <v>1.18789716926632E-2</v>
      </c>
      <c r="F188" s="32" t="s">
        <v>327</v>
      </c>
    </row>
    <row r="189" spans="1:7" ht="24.95" customHeight="1" x14ac:dyDescent="0.25">
      <c r="A189" s="29" t="s">
        <v>233</v>
      </c>
      <c r="B189" s="30">
        <v>81827</v>
      </c>
      <c r="C189" s="30">
        <v>82720</v>
      </c>
      <c r="D189" s="30">
        <f t="shared" si="18"/>
        <v>893</v>
      </c>
      <c r="E189" s="31">
        <f t="shared" si="19"/>
        <v>1.0913268236645606E-2</v>
      </c>
      <c r="F189" s="32" t="s">
        <v>327</v>
      </c>
    </row>
    <row r="190" spans="1:7" ht="24.95" customHeight="1" x14ac:dyDescent="0.25">
      <c r="A190" s="29" t="s">
        <v>234</v>
      </c>
      <c r="B190" s="30">
        <v>70554</v>
      </c>
      <c r="C190" s="30">
        <v>72298</v>
      </c>
      <c r="D190" s="30">
        <f t="shared" si="18"/>
        <v>1744</v>
      </c>
      <c r="E190" s="31">
        <f t="shared" si="19"/>
        <v>2.4718655214445672E-2</v>
      </c>
      <c r="F190" s="32" t="s">
        <v>327</v>
      </c>
    </row>
    <row r="191" spans="1:7" ht="30" customHeight="1" x14ac:dyDescent="0.25">
      <c r="A191" s="12" t="s">
        <v>236</v>
      </c>
      <c r="B191" s="23"/>
      <c r="C191" s="23"/>
      <c r="D191" s="23"/>
      <c r="E191" s="24"/>
      <c r="F191" s="13"/>
    </row>
    <row r="192" spans="1:7" ht="24.95" customHeight="1" x14ac:dyDescent="0.25">
      <c r="A192" s="29" t="s">
        <v>237</v>
      </c>
      <c r="B192" s="30">
        <v>43271</v>
      </c>
      <c r="C192" s="30">
        <v>43271</v>
      </c>
      <c r="D192" s="30">
        <f t="shared" ref="D192:D202" si="20">C192-B192</f>
        <v>0</v>
      </c>
      <c r="E192" s="31">
        <f t="shared" ref="E192:E202" si="21">D192/B192</f>
        <v>0</v>
      </c>
      <c r="F192" s="32" t="s">
        <v>347</v>
      </c>
    </row>
    <row r="193" spans="1:11" ht="24.95" customHeight="1" x14ac:dyDescent="0.25">
      <c r="A193" s="29" t="s">
        <v>237</v>
      </c>
      <c r="B193" s="30">
        <v>46404</v>
      </c>
      <c r="C193" s="30">
        <v>46404</v>
      </c>
      <c r="D193" s="30">
        <f t="shared" si="20"/>
        <v>0</v>
      </c>
      <c r="E193" s="31">
        <f t="shared" si="21"/>
        <v>0</v>
      </c>
      <c r="F193" s="32" t="s">
        <v>238</v>
      </c>
    </row>
    <row r="194" spans="1:11" ht="24.95" customHeight="1" x14ac:dyDescent="0.25">
      <c r="A194" s="29" t="s">
        <v>239</v>
      </c>
      <c r="B194" s="30"/>
      <c r="C194" s="30"/>
      <c r="D194" s="30">
        <f t="shared" si="20"/>
        <v>0</v>
      </c>
      <c r="E194" s="31" t="e">
        <f t="shared" si="21"/>
        <v>#DIV/0!</v>
      </c>
      <c r="F194" s="32" t="s">
        <v>347</v>
      </c>
    </row>
    <row r="195" spans="1:11" ht="24.95" customHeight="1" x14ac:dyDescent="0.25">
      <c r="A195" s="29" t="s">
        <v>239</v>
      </c>
      <c r="B195" s="30">
        <v>47528</v>
      </c>
      <c r="C195" s="30">
        <v>47528</v>
      </c>
      <c r="D195" s="30">
        <f t="shared" si="20"/>
        <v>0</v>
      </c>
      <c r="E195" s="31">
        <f t="shared" si="21"/>
        <v>0</v>
      </c>
      <c r="F195" s="32" t="s">
        <v>238</v>
      </c>
    </row>
    <row r="196" spans="1:11" ht="24.95" customHeight="1" x14ac:dyDescent="0.25">
      <c r="A196" s="29" t="s">
        <v>240</v>
      </c>
      <c r="B196" s="30">
        <v>46137</v>
      </c>
      <c r="C196" s="30">
        <v>46391</v>
      </c>
      <c r="D196" s="30">
        <f t="shared" si="20"/>
        <v>254</v>
      </c>
      <c r="E196" s="31">
        <f t="shared" si="21"/>
        <v>5.5053427834492923E-3</v>
      </c>
      <c r="F196" s="32" t="s">
        <v>347</v>
      </c>
    </row>
    <row r="197" spans="1:11" ht="24.95" customHeight="1" x14ac:dyDescent="0.25">
      <c r="A197" s="29" t="s">
        <v>240</v>
      </c>
      <c r="B197" s="30">
        <v>47440</v>
      </c>
      <c r="C197" s="30">
        <v>48287</v>
      </c>
      <c r="D197" s="30">
        <f t="shared" si="20"/>
        <v>847</v>
      </c>
      <c r="E197" s="31">
        <f t="shared" si="21"/>
        <v>1.7854131534569984E-2</v>
      </c>
      <c r="F197" s="32" t="s">
        <v>238</v>
      </c>
    </row>
    <row r="198" spans="1:11" ht="24.95" customHeight="1" x14ac:dyDescent="0.25">
      <c r="A198" s="29" t="s">
        <v>241</v>
      </c>
      <c r="B198" s="30">
        <v>46633</v>
      </c>
      <c r="C198" s="30">
        <v>46633</v>
      </c>
      <c r="D198" s="30">
        <f t="shared" si="20"/>
        <v>0</v>
      </c>
      <c r="E198" s="31">
        <f t="shared" si="21"/>
        <v>0</v>
      </c>
      <c r="F198" s="32" t="s">
        <v>238</v>
      </c>
    </row>
    <row r="199" spans="1:11" ht="24.95" customHeight="1" x14ac:dyDescent="0.25">
      <c r="A199" s="29" t="s">
        <v>241</v>
      </c>
      <c r="B199" s="30">
        <v>45004</v>
      </c>
      <c r="C199" s="30">
        <v>46700</v>
      </c>
      <c r="D199" s="30">
        <f t="shared" si="20"/>
        <v>1696</v>
      </c>
      <c r="E199" s="31">
        <f t="shared" si="21"/>
        <v>3.7685539063194384E-2</v>
      </c>
      <c r="F199" s="32" t="s">
        <v>346</v>
      </c>
    </row>
    <row r="200" spans="1:11" ht="24.95" customHeight="1" x14ac:dyDescent="0.4">
      <c r="A200" s="29" t="s">
        <v>242</v>
      </c>
      <c r="B200" s="30"/>
      <c r="C200" s="30"/>
      <c r="D200" s="30">
        <f t="shared" si="20"/>
        <v>0</v>
      </c>
      <c r="E200" s="31" t="e">
        <f t="shared" si="21"/>
        <v>#DIV/0!</v>
      </c>
      <c r="F200" s="32" t="s">
        <v>238</v>
      </c>
      <c r="G200" s="57"/>
    </row>
    <row r="201" spans="1:11" ht="24.95" customHeight="1" x14ac:dyDescent="0.25">
      <c r="A201" s="29" t="s">
        <v>243</v>
      </c>
      <c r="B201" s="30">
        <v>44284</v>
      </c>
      <c r="C201" s="30">
        <v>44284</v>
      </c>
      <c r="D201" s="30">
        <f t="shared" si="20"/>
        <v>0</v>
      </c>
      <c r="E201" s="31">
        <f t="shared" si="21"/>
        <v>0</v>
      </c>
      <c r="F201" s="32" t="s">
        <v>347</v>
      </c>
    </row>
    <row r="202" spans="1:11" ht="24.95" customHeight="1" x14ac:dyDescent="0.25">
      <c r="A202" s="29" t="s">
        <v>244</v>
      </c>
      <c r="B202" s="30"/>
      <c r="C202" s="30"/>
      <c r="D202" s="30">
        <f t="shared" si="20"/>
        <v>0</v>
      </c>
      <c r="E202" s="31" t="e">
        <f t="shared" si="21"/>
        <v>#DIV/0!</v>
      </c>
      <c r="F202" s="32" t="s">
        <v>335</v>
      </c>
    </row>
    <row r="203" spans="1:11" ht="30" customHeight="1" x14ac:dyDescent="0.25">
      <c r="A203" s="12" t="s">
        <v>245</v>
      </c>
      <c r="B203" s="23"/>
      <c r="C203" s="23"/>
      <c r="D203" s="23"/>
      <c r="E203" s="24"/>
      <c r="F203" s="13"/>
    </row>
    <row r="204" spans="1:11" ht="24.95" customHeight="1" x14ac:dyDescent="0.3">
      <c r="A204" s="29" t="s">
        <v>246</v>
      </c>
      <c r="B204" s="30">
        <v>49170</v>
      </c>
      <c r="C204" s="30">
        <v>48470</v>
      </c>
      <c r="D204" s="30">
        <f>C204-B204</f>
        <v>-700</v>
      </c>
      <c r="E204" s="31">
        <f>D204/B204</f>
        <v>-1.4236322961155175E-2</v>
      </c>
      <c r="F204" s="32" t="s">
        <v>358</v>
      </c>
      <c r="G204" s="54"/>
    </row>
    <row r="205" spans="1:11" ht="24.95" customHeight="1" x14ac:dyDescent="0.3">
      <c r="A205" s="29" t="s">
        <v>247</v>
      </c>
      <c r="B205" s="30">
        <v>47600</v>
      </c>
      <c r="C205" s="30">
        <v>47600</v>
      </c>
      <c r="D205" s="30">
        <f>C205-B205</f>
        <v>0</v>
      </c>
      <c r="E205" s="31">
        <f>D205/B205</f>
        <v>0</v>
      </c>
      <c r="F205" s="32" t="s">
        <v>248</v>
      </c>
      <c r="G205" s="54"/>
    </row>
    <row r="206" spans="1:11" ht="24.95" customHeight="1" x14ac:dyDescent="0.3">
      <c r="A206" s="29" t="s">
        <v>249</v>
      </c>
      <c r="B206" s="30">
        <v>48500</v>
      </c>
      <c r="C206" s="30">
        <v>56500</v>
      </c>
      <c r="D206" s="30">
        <f>C206-B206</f>
        <v>8000</v>
      </c>
      <c r="E206" s="31">
        <f>D206/B206</f>
        <v>0.16494845360824742</v>
      </c>
      <c r="F206" s="32" t="s">
        <v>250</v>
      </c>
      <c r="G206" s="54"/>
      <c r="H206" s="43"/>
      <c r="I206" s="43"/>
      <c r="J206" s="43"/>
      <c r="K206" s="43"/>
    </row>
    <row r="207" spans="1:11" ht="24.95" customHeight="1" x14ac:dyDescent="0.3">
      <c r="A207" s="29" t="s">
        <v>251</v>
      </c>
      <c r="B207" s="30">
        <v>55932</v>
      </c>
      <c r="C207" s="30">
        <v>55932</v>
      </c>
      <c r="D207" s="30">
        <f>C207-B207</f>
        <v>0</v>
      </c>
      <c r="E207" s="31">
        <f>D207/B207</f>
        <v>0</v>
      </c>
      <c r="F207" s="32" t="s">
        <v>359</v>
      </c>
      <c r="G207" s="54"/>
    </row>
    <row r="208" spans="1:11" ht="24.95" customHeight="1" x14ac:dyDescent="0.3">
      <c r="A208" s="29" t="s">
        <v>252</v>
      </c>
      <c r="B208" s="30">
        <v>41500</v>
      </c>
      <c r="C208" s="30">
        <v>41500</v>
      </c>
      <c r="D208" s="30">
        <f>C208-B208</f>
        <v>0</v>
      </c>
      <c r="E208" s="31">
        <f>D208/B208</f>
        <v>0</v>
      </c>
      <c r="F208" s="32" t="s">
        <v>360</v>
      </c>
      <c r="G208" s="54"/>
    </row>
    <row r="209" spans="1:6" ht="30" customHeight="1" x14ac:dyDescent="0.25">
      <c r="A209" s="12" t="s">
        <v>253</v>
      </c>
      <c r="B209" s="23"/>
      <c r="C209" s="23"/>
      <c r="D209" s="23"/>
      <c r="E209" s="24"/>
      <c r="F209" s="13"/>
    </row>
    <row r="210" spans="1:6" ht="24.95" customHeight="1" x14ac:dyDescent="0.25">
      <c r="A210" s="29" t="s">
        <v>254</v>
      </c>
      <c r="B210" s="30">
        <v>48550</v>
      </c>
      <c r="C210" s="30">
        <v>48550</v>
      </c>
      <c r="D210" s="30">
        <f t="shared" ref="D210:D218" si="22">C210-B210</f>
        <v>0</v>
      </c>
      <c r="E210" s="31">
        <f t="shared" ref="E210:E218" si="23">D210/B210</f>
        <v>0</v>
      </c>
      <c r="F210" s="32" t="s">
        <v>255</v>
      </c>
    </row>
    <row r="211" spans="1:6" ht="24.95" customHeight="1" x14ac:dyDescent="0.25">
      <c r="A211" s="29" t="s">
        <v>256</v>
      </c>
      <c r="B211" s="30">
        <v>48492</v>
      </c>
      <c r="C211" s="30">
        <v>49085</v>
      </c>
      <c r="D211" s="30">
        <f t="shared" si="22"/>
        <v>593</v>
      </c>
      <c r="E211" s="31">
        <f t="shared" si="23"/>
        <v>1.2228821248865792E-2</v>
      </c>
      <c r="F211" s="32" t="s">
        <v>337</v>
      </c>
    </row>
    <row r="212" spans="1:6" ht="24.95" customHeight="1" x14ac:dyDescent="0.25">
      <c r="A212" s="29" t="s">
        <v>258</v>
      </c>
      <c r="B212" s="30">
        <v>35447</v>
      </c>
      <c r="C212" s="30">
        <v>35447</v>
      </c>
      <c r="D212" s="30">
        <f t="shared" si="22"/>
        <v>0</v>
      </c>
      <c r="E212" s="31">
        <f t="shared" si="23"/>
        <v>0</v>
      </c>
      <c r="F212" s="32" t="s">
        <v>259</v>
      </c>
    </row>
    <row r="213" spans="1:6" ht="24.95" customHeight="1" x14ac:dyDescent="0.25">
      <c r="A213" s="29" t="s">
        <v>260</v>
      </c>
      <c r="B213" s="30">
        <v>49680</v>
      </c>
      <c r="C213" s="30">
        <v>49680</v>
      </c>
      <c r="D213" s="30">
        <f t="shared" si="22"/>
        <v>0</v>
      </c>
      <c r="E213" s="31">
        <f t="shared" si="23"/>
        <v>0</v>
      </c>
      <c r="F213" s="32" t="s">
        <v>261</v>
      </c>
    </row>
    <row r="214" spans="1:6" ht="24.95" customHeight="1" x14ac:dyDescent="0.25">
      <c r="A214" s="29" t="s">
        <v>262</v>
      </c>
      <c r="B214" s="30">
        <v>49332</v>
      </c>
      <c r="C214" s="30">
        <v>48983</v>
      </c>
      <c r="D214" s="30">
        <f t="shared" si="22"/>
        <v>-349</v>
      </c>
      <c r="E214" s="31">
        <f t="shared" si="23"/>
        <v>-7.0745155274466879E-3</v>
      </c>
      <c r="F214" s="32" t="s">
        <v>336</v>
      </c>
    </row>
    <row r="215" spans="1:6" ht="24.95" customHeight="1" x14ac:dyDescent="0.25">
      <c r="A215" s="29" t="s">
        <v>263</v>
      </c>
      <c r="B215" s="30">
        <v>52500</v>
      </c>
      <c r="C215" s="30">
        <v>52500</v>
      </c>
      <c r="D215" s="30">
        <f t="shared" si="22"/>
        <v>0</v>
      </c>
      <c r="E215" s="31">
        <f t="shared" si="23"/>
        <v>0</v>
      </c>
      <c r="F215" s="32" t="s">
        <v>264</v>
      </c>
    </row>
    <row r="216" spans="1:6" ht="24.95" customHeight="1" x14ac:dyDescent="0.25">
      <c r="A216" s="29" t="s">
        <v>265</v>
      </c>
      <c r="B216" s="30">
        <v>48533</v>
      </c>
      <c r="C216" s="30">
        <v>50420</v>
      </c>
      <c r="D216" s="30">
        <f t="shared" si="22"/>
        <v>1887</v>
      </c>
      <c r="E216" s="31">
        <f t="shared" si="23"/>
        <v>3.8880761543691918E-2</v>
      </c>
      <c r="F216" s="32" t="s">
        <v>364</v>
      </c>
    </row>
    <row r="217" spans="1:6" ht="24.95" customHeight="1" x14ac:dyDescent="0.25">
      <c r="A217" s="29" t="s">
        <v>266</v>
      </c>
      <c r="B217" s="30">
        <v>53386</v>
      </c>
      <c r="C217" s="30">
        <v>55462</v>
      </c>
      <c r="D217" s="30">
        <f t="shared" si="22"/>
        <v>2076</v>
      </c>
      <c r="E217" s="31">
        <f t="shared" si="23"/>
        <v>3.8886599483010528E-2</v>
      </c>
      <c r="F217" s="32" t="s">
        <v>364</v>
      </c>
    </row>
    <row r="218" spans="1:6" ht="24.95" customHeight="1" x14ac:dyDescent="0.25">
      <c r="A218" s="35" t="s">
        <v>267</v>
      </c>
      <c r="B218" s="30">
        <v>47000</v>
      </c>
      <c r="C218" s="30">
        <v>47600</v>
      </c>
      <c r="D218" s="30">
        <f t="shared" si="22"/>
        <v>600</v>
      </c>
      <c r="E218" s="31">
        <f t="shared" si="23"/>
        <v>1.276595744680851E-2</v>
      </c>
      <c r="F218" s="32" t="s">
        <v>268</v>
      </c>
    </row>
    <row r="219" spans="1:6" ht="30" customHeight="1" x14ac:dyDescent="0.25">
      <c r="A219" s="12" t="s">
        <v>269</v>
      </c>
      <c r="B219" s="23"/>
      <c r="C219" s="23"/>
      <c r="D219" s="23"/>
      <c r="E219" s="24"/>
      <c r="F219" s="13"/>
    </row>
    <row r="220" spans="1:6" ht="24.95" customHeight="1" x14ac:dyDescent="0.25">
      <c r="A220" s="35" t="s">
        <v>270</v>
      </c>
      <c r="B220" s="30">
        <v>47400</v>
      </c>
      <c r="C220" s="30">
        <v>50000</v>
      </c>
      <c r="D220" s="30">
        <f t="shared" ref="D220:D231" si="24">C220-B220</f>
        <v>2600</v>
      </c>
      <c r="E220" s="31">
        <f t="shared" ref="E220:E231" si="25">D220/B220</f>
        <v>5.4852320675105488E-2</v>
      </c>
      <c r="F220" s="32" t="s">
        <v>271</v>
      </c>
    </row>
    <row r="221" spans="1:6" ht="24.95" customHeight="1" x14ac:dyDescent="0.25">
      <c r="A221" s="35" t="s">
        <v>272</v>
      </c>
      <c r="B221" s="30">
        <v>41491.53</v>
      </c>
      <c r="C221" s="30">
        <v>41492</v>
      </c>
      <c r="D221" s="30">
        <f t="shared" si="24"/>
        <v>0.47000000000116415</v>
      </c>
      <c r="E221" s="31">
        <f t="shared" si="25"/>
        <v>1.132761312974393E-5</v>
      </c>
      <c r="F221" s="32" t="s">
        <v>273</v>
      </c>
    </row>
    <row r="222" spans="1:6" ht="24.95" customHeight="1" x14ac:dyDescent="0.25">
      <c r="A222" s="29" t="s">
        <v>274</v>
      </c>
      <c r="B222" s="30">
        <v>39830</v>
      </c>
      <c r="C222" s="30">
        <v>39830</v>
      </c>
      <c r="D222" s="30">
        <f t="shared" si="24"/>
        <v>0</v>
      </c>
      <c r="E222" s="31">
        <f t="shared" si="25"/>
        <v>0</v>
      </c>
      <c r="F222" s="32" t="s">
        <v>275</v>
      </c>
    </row>
    <row r="223" spans="1:6" ht="24.95" customHeight="1" x14ac:dyDescent="0.25">
      <c r="A223" s="29" t="s">
        <v>276</v>
      </c>
      <c r="B223" s="30">
        <v>34980</v>
      </c>
      <c r="C223" s="30">
        <v>34980</v>
      </c>
      <c r="D223" s="30">
        <f t="shared" si="24"/>
        <v>0</v>
      </c>
      <c r="E223" s="31">
        <f t="shared" si="25"/>
        <v>0</v>
      </c>
      <c r="F223" s="32" t="s">
        <v>277</v>
      </c>
    </row>
    <row r="224" spans="1:6" ht="24.95" customHeight="1" x14ac:dyDescent="0.25">
      <c r="A224" s="29" t="s">
        <v>278</v>
      </c>
      <c r="B224" s="30">
        <v>42192</v>
      </c>
      <c r="C224" s="30">
        <v>42192</v>
      </c>
      <c r="D224" s="30">
        <f t="shared" si="24"/>
        <v>0</v>
      </c>
      <c r="E224" s="31">
        <f t="shared" si="25"/>
        <v>0</v>
      </c>
      <c r="F224" s="32" t="s">
        <v>279</v>
      </c>
    </row>
    <row r="225" spans="1:11" ht="24.95" customHeight="1" x14ac:dyDescent="0.25">
      <c r="A225" s="29" t="s">
        <v>280</v>
      </c>
      <c r="B225" s="30">
        <v>50678</v>
      </c>
      <c r="C225" s="30">
        <v>50678</v>
      </c>
      <c r="D225" s="30">
        <f t="shared" si="24"/>
        <v>0</v>
      </c>
      <c r="E225" s="31">
        <f t="shared" si="25"/>
        <v>0</v>
      </c>
      <c r="F225" s="32" t="s">
        <v>353</v>
      </c>
    </row>
    <row r="226" spans="1:11" ht="24.95" customHeight="1" x14ac:dyDescent="0.25">
      <c r="A226" s="29" t="s">
        <v>281</v>
      </c>
      <c r="B226" s="30">
        <v>45864</v>
      </c>
      <c r="C226" s="30">
        <v>45864</v>
      </c>
      <c r="D226" s="30">
        <f t="shared" si="24"/>
        <v>0</v>
      </c>
      <c r="E226" s="31">
        <f t="shared" si="25"/>
        <v>0</v>
      </c>
      <c r="F226" s="32" t="s">
        <v>257</v>
      </c>
    </row>
    <row r="227" spans="1:11" ht="24.95" customHeight="1" x14ac:dyDescent="0.25">
      <c r="A227" s="29" t="s">
        <v>282</v>
      </c>
      <c r="B227" s="30">
        <v>49200</v>
      </c>
      <c r="C227" s="30">
        <v>49200</v>
      </c>
      <c r="D227" s="30">
        <f t="shared" si="24"/>
        <v>0</v>
      </c>
      <c r="E227" s="31">
        <f t="shared" si="25"/>
        <v>0</v>
      </c>
      <c r="F227" s="32" t="s">
        <v>329</v>
      </c>
    </row>
    <row r="228" spans="1:11" ht="24.95" customHeight="1" x14ac:dyDescent="0.25">
      <c r="A228" s="29" t="s">
        <v>282</v>
      </c>
      <c r="B228" s="30">
        <v>40612</v>
      </c>
      <c r="C228" s="30">
        <v>40612</v>
      </c>
      <c r="D228" s="30">
        <f t="shared" si="24"/>
        <v>0</v>
      </c>
      <c r="E228" s="31">
        <f t="shared" si="25"/>
        <v>0</v>
      </c>
      <c r="F228" s="32" t="s">
        <v>350</v>
      </c>
    </row>
    <row r="229" spans="1:11" ht="24.95" customHeight="1" x14ac:dyDescent="0.25">
      <c r="A229" s="29" t="s">
        <v>283</v>
      </c>
      <c r="B229" s="30">
        <v>49073</v>
      </c>
      <c r="C229" s="30">
        <v>49073</v>
      </c>
      <c r="D229" s="30">
        <f t="shared" si="24"/>
        <v>0</v>
      </c>
      <c r="E229" s="31">
        <f t="shared" si="25"/>
        <v>0</v>
      </c>
      <c r="F229" s="32" t="s">
        <v>284</v>
      </c>
    </row>
    <row r="230" spans="1:11" ht="24.95" customHeight="1" x14ac:dyDescent="0.25">
      <c r="A230" s="29" t="s">
        <v>285</v>
      </c>
      <c r="B230" s="30">
        <v>47000</v>
      </c>
      <c r="C230" s="30">
        <v>47000</v>
      </c>
      <c r="D230" s="30">
        <f t="shared" si="24"/>
        <v>0</v>
      </c>
      <c r="E230" s="31">
        <f t="shared" si="25"/>
        <v>0</v>
      </c>
      <c r="F230" s="32" t="s">
        <v>286</v>
      </c>
    </row>
    <row r="231" spans="1:11" ht="24.95" customHeight="1" x14ac:dyDescent="0.25">
      <c r="A231" s="29" t="s">
        <v>285</v>
      </c>
      <c r="B231" s="30">
        <v>46650</v>
      </c>
      <c r="C231" s="30">
        <v>46650</v>
      </c>
      <c r="D231" s="30">
        <f t="shared" si="24"/>
        <v>0</v>
      </c>
      <c r="E231" s="31">
        <f t="shared" si="25"/>
        <v>0</v>
      </c>
      <c r="F231" s="32" t="s">
        <v>287</v>
      </c>
    </row>
    <row r="232" spans="1:11" ht="30" customHeight="1" x14ac:dyDescent="0.25">
      <c r="A232" s="12" t="s">
        <v>288</v>
      </c>
      <c r="B232" s="23"/>
      <c r="C232" s="23"/>
      <c r="D232" s="23"/>
      <c r="E232" s="24"/>
      <c r="F232" s="13"/>
    </row>
    <row r="233" spans="1:11" ht="24.95" customHeight="1" x14ac:dyDescent="0.25">
      <c r="A233" s="29" t="s">
        <v>289</v>
      </c>
      <c r="B233" s="30">
        <v>47450</v>
      </c>
      <c r="C233" s="30">
        <v>49300</v>
      </c>
      <c r="D233" s="30">
        <f t="shared" ref="D233:D238" si="26">C233-B233</f>
        <v>1850</v>
      </c>
      <c r="E233" s="31">
        <f t="shared" ref="E233:E238" si="27">D233/B233</f>
        <v>3.8988408851422553E-2</v>
      </c>
      <c r="F233" s="32" t="s">
        <v>290</v>
      </c>
    </row>
    <row r="234" spans="1:11" ht="24.95" customHeight="1" x14ac:dyDescent="0.25">
      <c r="A234" s="29" t="s">
        <v>289</v>
      </c>
      <c r="B234" s="30">
        <v>47850</v>
      </c>
      <c r="C234" s="30">
        <v>48900</v>
      </c>
      <c r="D234" s="30">
        <f t="shared" si="26"/>
        <v>1050</v>
      </c>
      <c r="E234" s="31">
        <f t="shared" si="27"/>
        <v>2.1943573667711599E-2</v>
      </c>
      <c r="F234" s="32" t="s">
        <v>291</v>
      </c>
    </row>
    <row r="235" spans="1:11" ht="24.95" customHeight="1" x14ac:dyDescent="0.25">
      <c r="A235" s="29" t="s">
        <v>292</v>
      </c>
      <c r="B235" s="30">
        <v>47700</v>
      </c>
      <c r="C235" s="30">
        <v>49500</v>
      </c>
      <c r="D235" s="30">
        <f t="shared" si="26"/>
        <v>1800</v>
      </c>
      <c r="E235" s="31">
        <f t="shared" si="27"/>
        <v>3.7735849056603772E-2</v>
      </c>
      <c r="F235" s="32" t="s">
        <v>293</v>
      </c>
    </row>
    <row r="236" spans="1:11" ht="24.95" customHeight="1" x14ac:dyDescent="0.25">
      <c r="A236" s="29" t="s">
        <v>294</v>
      </c>
      <c r="B236" s="30">
        <v>44950</v>
      </c>
      <c r="C236" s="30">
        <v>46350</v>
      </c>
      <c r="D236" s="30">
        <f t="shared" si="26"/>
        <v>1400</v>
      </c>
      <c r="E236" s="31">
        <f t="shared" si="27"/>
        <v>3.114571746384872E-2</v>
      </c>
      <c r="F236" s="32" t="s">
        <v>349</v>
      </c>
    </row>
    <row r="237" spans="1:11" ht="24.95" customHeight="1" x14ac:dyDescent="0.25">
      <c r="A237" s="29" t="s">
        <v>294</v>
      </c>
      <c r="B237" s="30">
        <v>47300</v>
      </c>
      <c r="C237" s="30">
        <v>48800</v>
      </c>
      <c r="D237" s="30">
        <f t="shared" si="26"/>
        <v>1500</v>
      </c>
      <c r="E237" s="31">
        <f t="shared" si="27"/>
        <v>3.1712473572938688E-2</v>
      </c>
      <c r="F237" s="32" t="s">
        <v>295</v>
      </c>
    </row>
    <row r="238" spans="1:11" ht="24.95" customHeight="1" x14ac:dyDescent="0.25">
      <c r="A238" s="29" t="s">
        <v>294</v>
      </c>
      <c r="B238" s="30">
        <v>44950</v>
      </c>
      <c r="C238" s="30">
        <v>45300</v>
      </c>
      <c r="D238" s="30">
        <f t="shared" si="26"/>
        <v>350</v>
      </c>
      <c r="E238" s="31">
        <f t="shared" si="27"/>
        <v>7.7864293659621799E-3</v>
      </c>
      <c r="F238" s="32" t="s">
        <v>296</v>
      </c>
    </row>
    <row r="239" spans="1:11" ht="30" customHeight="1" x14ac:dyDescent="0.25">
      <c r="A239" s="12" t="s">
        <v>297</v>
      </c>
      <c r="B239" s="23"/>
      <c r="C239" s="23"/>
      <c r="D239" s="23"/>
      <c r="E239" s="24"/>
      <c r="F239" s="13"/>
    </row>
    <row r="240" spans="1:11" ht="24.95" customHeight="1" x14ac:dyDescent="0.35">
      <c r="A240" s="29" t="s">
        <v>298</v>
      </c>
      <c r="B240" s="30">
        <v>50568</v>
      </c>
      <c r="C240" s="30">
        <v>53599</v>
      </c>
      <c r="D240" s="30">
        <f t="shared" ref="D240:D257" si="28">C240-B240</f>
        <v>3031</v>
      </c>
      <c r="E240" s="31">
        <f t="shared" ref="E240:E256" si="29">D240/B240</f>
        <v>5.9939091915836101E-2</v>
      </c>
      <c r="F240" s="32" t="s">
        <v>299</v>
      </c>
      <c r="G240" s="44"/>
      <c r="I240" s="25"/>
      <c r="J240" s="26"/>
      <c r="K240" s="27"/>
    </row>
    <row r="241" spans="1:11" ht="24.95" customHeight="1" x14ac:dyDescent="0.35">
      <c r="A241" s="29" t="s">
        <v>300</v>
      </c>
      <c r="B241" s="30">
        <v>48763</v>
      </c>
      <c r="C241" s="30">
        <v>51794</v>
      </c>
      <c r="D241" s="30">
        <f t="shared" si="28"/>
        <v>3031</v>
      </c>
      <c r="E241" s="31">
        <f t="shared" si="29"/>
        <v>6.2157783565408201E-2</v>
      </c>
      <c r="F241" s="32" t="s">
        <v>299</v>
      </c>
      <c r="G241" s="44"/>
      <c r="I241" s="25"/>
      <c r="J241" s="26"/>
      <c r="K241" s="27"/>
    </row>
    <row r="242" spans="1:11" ht="24.95" customHeight="1" x14ac:dyDescent="0.35">
      <c r="A242" s="29" t="s">
        <v>301</v>
      </c>
      <c r="B242" s="30">
        <v>47775</v>
      </c>
      <c r="C242" s="30">
        <v>50807</v>
      </c>
      <c r="D242" s="30">
        <f t="shared" si="28"/>
        <v>3032</v>
      </c>
      <c r="E242" s="31">
        <f t="shared" si="29"/>
        <v>6.3464154892726318E-2</v>
      </c>
      <c r="F242" s="32" t="s">
        <v>299</v>
      </c>
      <c r="G242" s="44"/>
      <c r="I242" s="25"/>
      <c r="J242" s="26"/>
      <c r="K242" s="27"/>
    </row>
    <row r="243" spans="1:11" ht="24.95" customHeight="1" x14ac:dyDescent="0.35">
      <c r="A243" s="29" t="s">
        <v>302</v>
      </c>
      <c r="B243" s="30">
        <v>48633</v>
      </c>
      <c r="C243" s="30">
        <v>51789</v>
      </c>
      <c r="D243" s="30">
        <f t="shared" si="28"/>
        <v>3156</v>
      </c>
      <c r="E243" s="31">
        <f t="shared" si="29"/>
        <v>6.4894207636789839E-2</v>
      </c>
      <c r="F243" s="32" t="s">
        <v>299</v>
      </c>
      <c r="G243" s="44"/>
      <c r="I243" s="25"/>
      <c r="J243" s="26"/>
      <c r="K243" s="27"/>
    </row>
    <row r="244" spans="1:11" ht="24.95" customHeight="1" x14ac:dyDescent="0.35">
      <c r="A244" s="29" t="s">
        <v>303</v>
      </c>
      <c r="B244" s="30">
        <v>45646</v>
      </c>
      <c r="C244" s="30">
        <v>47194</v>
      </c>
      <c r="D244" s="30">
        <f t="shared" si="28"/>
        <v>1548</v>
      </c>
      <c r="E244" s="31">
        <f t="shared" si="29"/>
        <v>3.3913157779433031E-2</v>
      </c>
      <c r="F244" s="32" t="s">
        <v>304</v>
      </c>
      <c r="G244" s="44"/>
      <c r="I244" s="25"/>
      <c r="J244" s="26"/>
      <c r="K244" s="27"/>
    </row>
    <row r="245" spans="1:11" ht="24.95" customHeight="1" x14ac:dyDescent="0.35">
      <c r="A245" s="29" t="s">
        <v>305</v>
      </c>
      <c r="B245" s="30">
        <v>42220</v>
      </c>
      <c r="C245" s="30">
        <v>45094</v>
      </c>
      <c r="D245" s="30">
        <f t="shared" si="28"/>
        <v>2874</v>
      </c>
      <c r="E245" s="31">
        <f t="shared" si="29"/>
        <v>6.8072003789673138E-2</v>
      </c>
      <c r="F245" s="32" t="s">
        <v>324</v>
      </c>
      <c r="G245" s="44"/>
      <c r="I245" s="25"/>
      <c r="J245" s="26"/>
      <c r="K245" s="27"/>
    </row>
    <row r="246" spans="1:11" ht="24.95" customHeight="1" x14ac:dyDescent="0.35">
      <c r="A246" s="29" t="s">
        <v>306</v>
      </c>
      <c r="B246" s="30">
        <v>44902</v>
      </c>
      <c r="C246" s="30">
        <v>48486</v>
      </c>
      <c r="D246" s="30">
        <f t="shared" si="28"/>
        <v>3584</v>
      </c>
      <c r="E246" s="31">
        <f t="shared" si="29"/>
        <v>7.9818270901073449E-2</v>
      </c>
      <c r="F246" s="32" t="s">
        <v>307</v>
      </c>
      <c r="G246" s="44"/>
      <c r="I246" s="25"/>
      <c r="J246" s="26"/>
      <c r="K246" s="27"/>
    </row>
    <row r="247" spans="1:11" ht="24.95" customHeight="1" x14ac:dyDescent="0.35">
      <c r="A247" s="29" t="s">
        <v>308</v>
      </c>
      <c r="B247" s="30">
        <v>42478</v>
      </c>
      <c r="C247" s="30">
        <v>45810</v>
      </c>
      <c r="D247" s="30">
        <f t="shared" si="28"/>
        <v>3332</v>
      </c>
      <c r="E247" s="31">
        <f t="shared" si="29"/>
        <v>7.8440604548236731E-2</v>
      </c>
      <c r="F247" s="32" t="s">
        <v>309</v>
      </c>
      <c r="G247" s="44"/>
      <c r="I247" s="25"/>
      <c r="J247" s="26"/>
      <c r="K247" s="27"/>
    </row>
    <row r="248" spans="1:11" ht="24.95" customHeight="1" x14ac:dyDescent="0.35">
      <c r="A248" s="29" t="s">
        <v>310</v>
      </c>
      <c r="B248" s="30">
        <v>45524</v>
      </c>
      <c r="C248" s="30">
        <v>47758</v>
      </c>
      <c r="D248" s="30">
        <f t="shared" si="28"/>
        <v>2234</v>
      </c>
      <c r="E248" s="31">
        <f t="shared" si="29"/>
        <v>4.9073016430893596E-2</v>
      </c>
      <c r="F248" s="32" t="s">
        <v>311</v>
      </c>
      <c r="G248" s="44"/>
      <c r="I248" s="25"/>
      <c r="J248" s="26"/>
      <c r="K248" s="27"/>
    </row>
    <row r="249" spans="1:11" ht="24.95" customHeight="1" x14ac:dyDescent="0.35">
      <c r="A249" s="29" t="s">
        <v>312</v>
      </c>
      <c r="B249" s="30">
        <v>45417</v>
      </c>
      <c r="C249" s="30">
        <v>47758</v>
      </c>
      <c r="D249" s="30">
        <f t="shared" si="28"/>
        <v>2341</v>
      </c>
      <c r="E249" s="31">
        <f t="shared" si="29"/>
        <v>5.1544575819627014E-2</v>
      </c>
      <c r="F249" s="32" t="s">
        <v>313</v>
      </c>
      <c r="G249" s="44"/>
      <c r="I249" s="25"/>
      <c r="J249" s="26"/>
      <c r="K249" s="28"/>
    </row>
    <row r="250" spans="1:11" ht="24.95" customHeight="1" x14ac:dyDescent="0.35">
      <c r="A250" s="29" t="s">
        <v>314</v>
      </c>
      <c r="B250" s="30">
        <v>45142</v>
      </c>
      <c r="C250" s="30">
        <v>48501</v>
      </c>
      <c r="D250" s="30">
        <f t="shared" si="28"/>
        <v>3359</v>
      </c>
      <c r="E250" s="31">
        <f t="shared" si="29"/>
        <v>7.4409640689380177E-2</v>
      </c>
      <c r="F250" s="32" t="s">
        <v>315</v>
      </c>
      <c r="G250" s="44"/>
      <c r="I250" s="25"/>
      <c r="J250" s="26"/>
      <c r="K250" s="27"/>
    </row>
    <row r="251" spans="1:11" ht="24.95" customHeight="1" x14ac:dyDescent="0.35">
      <c r="A251" s="29" t="s">
        <v>316</v>
      </c>
      <c r="B251" s="30">
        <v>43943</v>
      </c>
      <c r="C251" s="30">
        <v>46079</v>
      </c>
      <c r="D251" s="30">
        <f t="shared" si="28"/>
        <v>2136</v>
      </c>
      <c r="E251" s="31">
        <f t="shared" si="29"/>
        <v>4.8608424549985207E-2</v>
      </c>
      <c r="F251" s="32" t="s">
        <v>317</v>
      </c>
      <c r="G251" s="44"/>
      <c r="I251" s="25"/>
      <c r="J251" s="26"/>
      <c r="K251" s="27"/>
    </row>
    <row r="252" spans="1:11" ht="24.95" customHeight="1" x14ac:dyDescent="0.35">
      <c r="A252" s="29" t="s">
        <v>351</v>
      </c>
      <c r="B252" s="30">
        <v>46534</v>
      </c>
      <c r="C252" s="30">
        <v>48507</v>
      </c>
      <c r="D252" s="30">
        <f t="shared" si="28"/>
        <v>1973</v>
      </c>
      <c r="E252" s="31">
        <f t="shared" si="29"/>
        <v>4.2399106029999571E-2</v>
      </c>
      <c r="F252" s="32"/>
      <c r="G252" s="44"/>
      <c r="I252" s="25"/>
      <c r="J252" s="26"/>
      <c r="K252" s="27"/>
    </row>
    <row r="253" spans="1:11" ht="24.95" customHeight="1" x14ac:dyDescent="0.35">
      <c r="A253" s="29" t="s">
        <v>318</v>
      </c>
      <c r="B253" s="30">
        <v>50000</v>
      </c>
      <c r="C253" s="30">
        <v>50000</v>
      </c>
      <c r="D253" s="30">
        <f t="shared" si="28"/>
        <v>0</v>
      </c>
      <c r="E253" s="31">
        <f t="shared" si="29"/>
        <v>0</v>
      </c>
      <c r="F253" s="32" t="s">
        <v>319</v>
      </c>
      <c r="G253" s="44"/>
      <c r="I253" s="25"/>
      <c r="J253" s="26"/>
      <c r="K253" s="27"/>
    </row>
    <row r="254" spans="1:11" ht="24.95" customHeight="1" x14ac:dyDescent="0.35">
      <c r="A254" s="29" t="s">
        <v>320</v>
      </c>
      <c r="B254" s="30">
        <v>44623</v>
      </c>
      <c r="C254" s="30">
        <v>46816</v>
      </c>
      <c r="D254" s="30">
        <f t="shared" si="28"/>
        <v>2193</v>
      </c>
      <c r="E254" s="31">
        <f t="shared" si="29"/>
        <v>4.9145059722564596E-2</v>
      </c>
      <c r="F254" s="32" t="s">
        <v>325</v>
      </c>
      <c r="G254" s="44"/>
      <c r="I254" s="25"/>
      <c r="J254" s="26"/>
      <c r="K254" s="27"/>
    </row>
    <row r="255" spans="1:11" ht="24.95" customHeight="1" x14ac:dyDescent="0.35">
      <c r="A255" s="29" t="s">
        <v>321</v>
      </c>
      <c r="B255" s="30">
        <v>41827</v>
      </c>
      <c r="C255" s="30">
        <v>43490</v>
      </c>
      <c r="D255" s="30">
        <f t="shared" si="28"/>
        <v>1663</v>
      </c>
      <c r="E255" s="31">
        <f t="shared" si="29"/>
        <v>3.9759007339756618E-2</v>
      </c>
      <c r="F255" s="32" t="s">
        <v>326</v>
      </c>
      <c r="G255" s="44"/>
      <c r="I255" s="25"/>
      <c r="J255" s="26"/>
      <c r="K255" s="27"/>
    </row>
    <row r="256" spans="1:11" ht="24.95" customHeight="1" x14ac:dyDescent="0.35">
      <c r="A256" s="37" t="s">
        <v>322</v>
      </c>
      <c r="B256" s="38">
        <v>55085</v>
      </c>
      <c r="C256" s="38">
        <v>55085</v>
      </c>
      <c r="D256" s="38">
        <f t="shared" si="28"/>
        <v>0</v>
      </c>
      <c r="E256" s="39">
        <f t="shared" si="29"/>
        <v>0</v>
      </c>
      <c r="F256" s="40" t="s">
        <v>323</v>
      </c>
      <c r="G256" s="44"/>
      <c r="I256" s="25"/>
      <c r="J256" s="26"/>
      <c r="K256" s="27"/>
    </row>
    <row r="257" spans="1:11" ht="45" customHeight="1" x14ac:dyDescent="0.3">
      <c r="A257" s="15" t="s">
        <v>330</v>
      </c>
      <c r="B257" s="16">
        <f>AVERAGE(B8:B256)</f>
        <v>51998.174343891398</v>
      </c>
      <c r="C257" s="16">
        <f>AVERAGE(C8:C256)</f>
        <v>52866.262443438914</v>
      </c>
      <c r="D257" s="16">
        <f t="shared" si="28"/>
        <v>868.08809954751632</v>
      </c>
      <c r="E257" s="60">
        <f t="shared" ref="E257" si="30">D257/B257</f>
        <v>1.6694588040849109E-2</v>
      </c>
      <c r="F257" s="17"/>
      <c r="I257" s="25"/>
      <c r="J257" s="26"/>
      <c r="K257" s="27"/>
    </row>
    <row r="258" spans="1:11" ht="30" customHeight="1" x14ac:dyDescent="0.45">
      <c r="B258" s="55"/>
      <c r="C258" s="55"/>
      <c r="D258" s="56"/>
      <c r="E258" s="48"/>
      <c r="F258" s="3"/>
    </row>
    <row r="259" spans="1:11" ht="45.75" customHeight="1" x14ac:dyDescent="0.35">
      <c r="C259" s="45"/>
      <c r="D259" s="46"/>
      <c r="E259" s="47"/>
    </row>
  </sheetData>
  <mergeCells count="7">
    <mergeCell ref="A4:F4"/>
    <mergeCell ref="A5:A6"/>
    <mergeCell ref="F5:F6"/>
    <mergeCell ref="B5:B6"/>
    <mergeCell ref="C5:C6"/>
    <mergeCell ref="D5:D6"/>
    <mergeCell ref="E5:E6"/>
  </mergeCells>
  <pageMargins left="0.70866141732283472" right="0.70866141732283472" top="0.74803149606299213" bottom="0.74803149606299213" header="0.31496062992125984" footer="0.31496062992125984"/>
  <pageSetup paperSize="9" scale="47" fitToHeight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Лист1!_GoBack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Vislobokov_VA</dc:creator>
  <cp:lastModifiedBy>buh</cp:lastModifiedBy>
  <cp:lastPrinted>2015-07-24T09:38:12Z</cp:lastPrinted>
  <dcterms:created xsi:type="dcterms:W3CDTF">2015-03-02T10:32:26Z</dcterms:created>
  <dcterms:modified xsi:type="dcterms:W3CDTF">2018-11-27T12:28:49Z</dcterms:modified>
</cp:coreProperties>
</file>